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 tabRatio="802"/>
  </bookViews>
  <sheets>
    <sheet name="汇总表-申请资金用" sheetId="14" r:id="rId1"/>
    <sheet name="承留" sheetId="6" r:id="rId2"/>
    <sheet name="大峪" sheetId="5" r:id="rId3"/>
    <sheet name="克井" sheetId="9" r:id="rId4"/>
    <sheet name="梨林" sheetId="3" r:id="rId5"/>
    <sheet name="坡头" sheetId="8" r:id="rId6"/>
    <sheet name="邵原" sheetId="11" r:id="rId7"/>
    <sheet name="思礼" sheetId="2" r:id="rId8"/>
    <sheet name="王屋" sheetId="7" r:id="rId9"/>
    <sheet name="下冶" sheetId="4" r:id="rId10"/>
    <sheet name="轵城" sheetId="10" r:id="rId11"/>
  </sheets>
  <definedNames>
    <definedName name="_xlnm._FilterDatabase" localSheetId="1" hidden="1">承留!$A$2:$H$2</definedName>
    <definedName name="_xlnm._FilterDatabase" localSheetId="2" hidden="1">大峪!$A$2:$J$2</definedName>
    <definedName name="_xlnm._FilterDatabase" localSheetId="3" hidden="1">克井!$A$2:$H$2</definedName>
    <definedName name="_xlnm._FilterDatabase" localSheetId="5" hidden="1">坡头!#REF!</definedName>
    <definedName name="_xlnm._FilterDatabase" localSheetId="8" hidden="1">王屋!#REF!</definedName>
    <definedName name="_xlnm._FilterDatabase" localSheetId="9" hidden="1">下冶!#REF!</definedName>
    <definedName name="_xlnm._FilterDatabase" localSheetId="10" hidden="1">轵城!$A$2:$H$2</definedName>
    <definedName name="_xlnm.Print_Titles" localSheetId="6">邵原!$2:$2</definedName>
  </definedNames>
  <calcPr calcId="144525"/>
</workbook>
</file>

<file path=xl/sharedStrings.xml><?xml version="1.0" encoding="utf-8"?>
<sst xmlns="http://schemas.openxmlformats.org/spreadsheetml/2006/main" count="194">
  <si>
    <t>2019年贫困户小麦C款汇总表</t>
  </si>
  <si>
    <t>序号</t>
  </si>
  <si>
    <t>镇</t>
  </si>
  <si>
    <t>村</t>
  </si>
  <si>
    <t>户</t>
  </si>
  <si>
    <t>面积（亩)</t>
  </si>
  <si>
    <t>中央财政补贴资金47.5%（元）</t>
  </si>
  <si>
    <t>省财政配补贴资金32.5%（元）</t>
  </si>
  <si>
    <t>贫困户政府代交20%（元）</t>
  </si>
  <si>
    <t>合计保费(元）</t>
  </si>
  <si>
    <t>承留</t>
  </si>
  <si>
    <t>大峪</t>
  </si>
  <si>
    <t>克井</t>
  </si>
  <si>
    <t>梨林</t>
  </si>
  <si>
    <t>坡头</t>
  </si>
  <si>
    <t>邵原</t>
  </si>
  <si>
    <t>思礼</t>
  </si>
  <si>
    <t>王屋</t>
  </si>
  <si>
    <t>下冶</t>
  </si>
  <si>
    <t>轵城</t>
  </si>
  <si>
    <t>合计</t>
  </si>
  <si>
    <r>
      <rPr>
        <b/>
        <sz val="16"/>
        <color theme="1"/>
        <rFont val="宋体"/>
        <charset val="134"/>
        <scheme val="minor"/>
      </rPr>
      <t>说明：</t>
    </r>
  </si>
  <si>
    <t xml:space="preserve"> 1、小麦每亩保额447元，费率下调20%后，每亩保费21元。其中：中央财政补贴47.5%，每亩9.975元；省财政补贴32.5%，每亩6.825元；贫困户政府代交20%，即每亩4.2元。   </t>
  </si>
  <si>
    <t xml:space="preserve"> 2、小麦保险总保费62888.28元，政府已代交贫困户自交20%保费计12577.66元，现申请中央财政补29871.93元，省级财政补贴20438.69元。</t>
  </si>
  <si>
    <t xml:space="preserve">    </t>
  </si>
  <si>
    <t>承留镇贫困户小麦投保汇总表</t>
  </si>
  <si>
    <t>省级财政补贴资金32.5%（元）</t>
  </si>
  <si>
    <t>大沟河</t>
  </si>
  <si>
    <t>李八庄</t>
  </si>
  <si>
    <t>山坪</t>
  </si>
  <si>
    <t>小寨</t>
  </si>
  <si>
    <t>玉皇庙</t>
  </si>
  <si>
    <t>张河</t>
  </si>
  <si>
    <t>备注：小麦每亩保额447元，费率下调20%后，每亩保费21元。需政府代交贫困户自交保费517.86元。</t>
  </si>
  <si>
    <t>镇农业服务中心确认（农办盖章）：</t>
  </si>
  <si>
    <t>镇办主管副镇长签字（政府公章）：</t>
  </si>
  <si>
    <t>保险公司抽验确认：</t>
  </si>
  <si>
    <t>大峪镇贫困户小麦投保汇总表</t>
  </si>
  <si>
    <t>曾庄</t>
  </si>
  <si>
    <t>朝村</t>
  </si>
  <si>
    <t>大奎岭</t>
  </si>
  <si>
    <t>陡沟</t>
  </si>
  <si>
    <t>陡岩沟</t>
  </si>
  <si>
    <t>反头岭</t>
  </si>
  <si>
    <t>方山</t>
  </si>
  <si>
    <t>林仙</t>
  </si>
  <si>
    <t>鹿岭</t>
  </si>
  <si>
    <t>偏看</t>
  </si>
  <si>
    <t>三岔河</t>
  </si>
  <si>
    <t>上寨</t>
  </si>
  <si>
    <t>寺郎腰</t>
  </si>
  <si>
    <t>堂岭</t>
  </si>
  <si>
    <t>王庄</t>
  </si>
  <si>
    <t>仙口</t>
  </si>
  <si>
    <t>小横岭</t>
  </si>
  <si>
    <t>砚瓦河</t>
  </si>
  <si>
    <t>备注：小麦每亩保额447元，费率下调20%后，每亩保费21元。需政府代交贫困户自交保费2318.99元。</t>
  </si>
  <si>
    <t>克井镇贫困户小麦投保汇总表</t>
  </si>
  <si>
    <t>茶店</t>
  </si>
  <si>
    <t>勋掌古泉</t>
  </si>
  <si>
    <t>勋掌金水</t>
  </si>
  <si>
    <t>勋掌双峰</t>
  </si>
  <si>
    <t>勋掌新村</t>
  </si>
  <si>
    <t>枣庙</t>
  </si>
  <si>
    <t>备注：小麦每亩保额447元，费率下调20%后，每亩保费21元。需政府代交贫困户自交保费101.64元。</t>
  </si>
  <si>
    <t>梨林镇贫困户小麦投保汇总表</t>
  </si>
  <si>
    <t>牛社</t>
  </si>
  <si>
    <t>五里沟</t>
  </si>
  <si>
    <t>备注：小麦每亩保额447元，费率下调20%后，每亩保费21元。需政府代交贫困户自交保费32.13元。</t>
  </si>
  <si>
    <t>镇扶贫办确认（盖章）：</t>
  </si>
  <si>
    <t>坡头镇贫困户小麦投保汇总表</t>
  </si>
  <si>
    <t>大庄</t>
  </si>
  <si>
    <t>店留</t>
  </si>
  <si>
    <t>佛涧</t>
  </si>
  <si>
    <t>栗树沟</t>
  </si>
  <si>
    <t>柳峪沟</t>
  </si>
  <si>
    <t>马场</t>
  </si>
  <si>
    <t>毛岭</t>
  </si>
  <si>
    <t>石槽沟</t>
  </si>
  <si>
    <t>双堂</t>
  </si>
  <si>
    <t>苇园</t>
  </si>
  <si>
    <t>校庄</t>
  </si>
  <si>
    <t>左山</t>
  </si>
  <si>
    <t>备注：小麦每亩保额447元，费率下调20%后，每亩保费21元。需政府代交贫困户自交保费1390.96元。</t>
  </si>
  <si>
    <t>邵原镇贫困户小麦投保汇总表</t>
  </si>
  <si>
    <t>白坡崖</t>
  </si>
  <si>
    <t>北李凹</t>
  </si>
  <si>
    <t>北寨</t>
  </si>
  <si>
    <t>茶坊</t>
  </si>
  <si>
    <t>柴家庄</t>
  </si>
  <si>
    <t>称弯</t>
  </si>
  <si>
    <t>崔家庄</t>
  </si>
  <si>
    <t>段凹</t>
  </si>
  <si>
    <t>葛山</t>
  </si>
  <si>
    <t>郝坡</t>
  </si>
  <si>
    <t>红院</t>
  </si>
  <si>
    <t>洪村</t>
  </si>
  <si>
    <t>后王庄</t>
  </si>
  <si>
    <t>花园</t>
  </si>
  <si>
    <t>姜圪塔</t>
  </si>
  <si>
    <t>金沟</t>
  </si>
  <si>
    <t>李凹</t>
  </si>
  <si>
    <t>李家庄</t>
  </si>
  <si>
    <t>刘下沟</t>
  </si>
  <si>
    <t>刘腰</t>
  </si>
  <si>
    <t>刘寨</t>
  </si>
  <si>
    <t>碌碡</t>
  </si>
  <si>
    <t>南山</t>
  </si>
  <si>
    <t>牛庄</t>
  </si>
  <si>
    <t>七沟河</t>
  </si>
  <si>
    <t>前王庄</t>
  </si>
  <si>
    <t>山院</t>
  </si>
  <si>
    <t>神沟</t>
  </si>
  <si>
    <t>史家腰</t>
  </si>
  <si>
    <t>双房</t>
  </si>
  <si>
    <t>唐山</t>
  </si>
  <si>
    <t>田谷沱</t>
  </si>
  <si>
    <t>王岭</t>
  </si>
  <si>
    <t>卫凹</t>
  </si>
  <si>
    <t>杏树凹</t>
  </si>
  <si>
    <t>阳安</t>
  </si>
  <si>
    <t>院科</t>
  </si>
  <si>
    <t>张凹</t>
  </si>
  <si>
    <t>长院</t>
  </si>
  <si>
    <t>赵圪塔</t>
  </si>
  <si>
    <t>备注：小麦每亩保额447元，费率下调20%后，每亩保费21元。需政府代交贫困户自交保费3289.1元。</t>
  </si>
  <si>
    <t>思礼镇贫困户小麦投保汇总表</t>
  </si>
  <si>
    <t>范寺</t>
  </si>
  <si>
    <t>备注：小麦每亩保额447元，费率下调20%后，每亩保费21元。需政府代交贫困户自交保费16.8元。</t>
  </si>
  <si>
    <t>王屋镇贫困户小麦投保汇总表</t>
  </si>
  <si>
    <t>大店</t>
  </si>
  <si>
    <t>大路</t>
  </si>
  <si>
    <t>风门腰</t>
  </si>
  <si>
    <t>封门</t>
  </si>
  <si>
    <t>韩旺</t>
  </si>
  <si>
    <t>林山</t>
  </si>
  <si>
    <t>柳沟</t>
  </si>
  <si>
    <t>麻院</t>
  </si>
  <si>
    <t>麻庄</t>
  </si>
  <si>
    <t>前刘沟</t>
  </si>
  <si>
    <t>乔庄</t>
  </si>
  <si>
    <t>清虚宫</t>
  </si>
  <si>
    <t>商庄</t>
  </si>
  <si>
    <t>上二里桥</t>
  </si>
  <si>
    <t>上官庄</t>
  </si>
  <si>
    <t>谭庄</t>
  </si>
  <si>
    <t>汤洼</t>
  </si>
  <si>
    <t>桃花洞</t>
  </si>
  <si>
    <t>庭芳</t>
  </si>
  <si>
    <t>西门</t>
  </si>
  <si>
    <t>西坪</t>
  </si>
  <si>
    <t>杨沟</t>
  </si>
  <si>
    <t>愚公</t>
  </si>
  <si>
    <t>原庄</t>
  </si>
  <si>
    <t>枣园</t>
  </si>
  <si>
    <t>寨岭</t>
  </si>
  <si>
    <t>备注：小麦每亩保额447元，费率下调20%后，每亩保费21元。需政府代交贫困户自交保费2459.1元。</t>
  </si>
  <si>
    <t>下冶镇贫困户小麦投保汇总表</t>
  </si>
  <si>
    <t>北桐</t>
  </si>
  <si>
    <t>北吴</t>
  </si>
  <si>
    <t>大岭</t>
  </si>
  <si>
    <t>逢北</t>
  </si>
  <si>
    <t>逢掌</t>
  </si>
  <si>
    <t>圪台</t>
  </si>
  <si>
    <t>官窑</t>
  </si>
  <si>
    <t>韩彦</t>
  </si>
  <si>
    <t>楼沟</t>
  </si>
  <si>
    <t>马岭</t>
  </si>
  <si>
    <t>南桐</t>
  </si>
  <si>
    <t>南吴</t>
  </si>
  <si>
    <t>坡池</t>
  </si>
  <si>
    <t>前凹</t>
  </si>
  <si>
    <t>三教</t>
  </si>
  <si>
    <t>上河</t>
  </si>
  <si>
    <t>上石板</t>
  </si>
  <si>
    <t>上冶</t>
  </si>
  <si>
    <t>石槽</t>
  </si>
  <si>
    <t>陶山</t>
  </si>
  <si>
    <t>吴村</t>
  </si>
  <si>
    <t>下韩旺</t>
  </si>
  <si>
    <t>下石板</t>
  </si>
  <si>
    <t>杨木凹</t>
  </si>
  <si>
    <t>中吴</t>
  </si>
  <si>
    <t>朱庄</t>
  </si>
  <si>
    <t>竹园</t>
  </si>
  <si>
    <t>砖阳河</t>
  </si>
  <si>
    <t>备注：小麦每亩保额447元，费率下调20%后，每亩保费21元。需政府代交贫困户自交保费2350.28元。</t>
  </si>
  <si>
    <t>轵城镇贫困户小麦投保汇总表</t>
  </si>
  <si>
    <t>北孙</t>
  </si>
  <si>
    <t>东留养</t>
  </si>
  <si>
    <t>战天洞</t>
  </si>
  <si>
    <t>张金</t>
  </si>
  <si>
    <t>赵庄</t>
  </si>
  <si>
    <t>备注：小麦每亩保额447元，费率下调20%后，每亩保费21元。需政府代交贫困户自交保费100.8元。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</si>
</sst>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49">
    <font>
      <sz val="11"/>
      <color theme="1"/>
      <name val="Tahoma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sz val="11"/>
      <color indexed="62"/>
      <name val="宋体"/>
      <charset val="134"/>
    </font>
    <font>
      <sz val="12"/>
      <color theme="1"/>
      <name val="宋体"/>
      <charset val="134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2" fillId="0" borderId="0"/>
    <xf numFmtId="0" fontId="15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32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0" borderId="0"/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/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2" fillId="0" borderId="0"/>
    <xf numFmtId="0" fontId="15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2" fillId="0" borderId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2" fillId="0" borderId="0" applyProtection="0"/>
    <xf numFmtId="0" fontId="32" fillId="0" borderId="0" applyProtection="0"/>
    <xf numFmtId="0" fontId="32" fillId="0" borderId="0">
      <alignment vertical="center"/>
    </xf>
    <xf numFmtId="0" fontId="30" fillId="15" borderId="14" applyNumberFormat="0" applyAlignment="0" applyProtection="0">
      <alignment vertical="center"/>
    </xf>
    <xf numFmtId="0" fontId="45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46" fillId="0" borderId="0">
      <alignment vertical="center"/>
    </xf>
    <xf numFmtId="0" fontId="32" fillId="0" borderId="0">
      <alignment vertical="center"/>
    </xf>
    <xf numFmtId="0" fontId="4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15" borderId="14" applyNumberFormat="0" applyAlignment="0" applyProtection="0">
      <alignment vertical="center"/>
    </xf>
    <xf numFmtId="0" fontId="2" fillId="0" borderId="0">
      <alignment vertical="center"/>
    </xf>
    <xf numFmtId="0" fontId="30" fillId="15" borderId="1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32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32" fillId="0" borderId="0">
      <alignment vertical="center"/>
    </xf>
    <xf numFmtId="0" fontId="45" fillId="0" borderId="0"/>
    <xf numFmtId="0" fontId="32" fillId="0" borderId="0" applyProtection="0"/>
    <xf numFmtId="0" fontId="32" fillId="0" borderId="0" applyProtection="0"/>
    <xf numFmtId="0" fontId="32" fillId="0" borderId="0" applyProtection="0"/>
    <xf numFmtId="0" fontId="47" fillId="12" borderId="18" applyNumberFormat="0" applyAlignment="0" applyProtection="0">
      <alignment vertical="center"/>
    </xf>
    <xf numFmtId="0" fontId="32" fillId="0" borderId="0" applyProtection="0"/>
    <xf numFmtId="0" fontId="47" fillId="12" borderId="18" applyNumberFormat="0" applyAlignment="0" applyProtection="0">
      <alignment vertical="center"/>
    </xf>
    <xf numFmtId="0" fontId="32" fillId="0" borderId="0" applyProtection="0"/>
    <xf numFmtId="0" fontId="46" fillId="0" borderId="0">
      <alignment vertical="center"/>
    </xf>
    <xf numFmtId="0" fontId="2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9" fillId="46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7" fillId="12" borderId="18" applyNumberFormat="0" applyAlignment="0" applyProtection="0">
      <alignment vertical="center"/>
    </xf>
    <xf numFmtId="0" fontId="45" fillId="23" borderId="21" applyNumberFormat="0" applyFont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45" fillId="23" borderId="21" applyNumberFormat="0" applyFont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2" fillId="16" borderId="10" applyNumberFormat="0" applyFont="0" applyAlignment="0" applyProtection="0">
      <alignment vertical="center"/>
    </xf>
    <xf numFmtId="0" fontId="2" fillId="16" borderId="10" applyNumberFormat="0" applyFont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</cellXfs>
  <cellStyles count="1190">
    <cellStyle name="常规" xfId="0" builtinId="0"/>
    <cellStyle name="货币[0]" xfId="1" builtinId="7"/>
    <cellStyle name="20% - 强调文字颜色 1 2" xfId="2"/>
    <cellStyle name="输入" xfId="3" builtinId="20"/>
    <cellStyle name="20% - 强调文字颜色 3 2 3 3" xfId="4"/>
    <cellStyle name="货币" xfId="5" builtinId="4"/>
    <cellStyle name="40% - 强调文字颜色 1 2 4 2" xfId="6"/>
    <cellStyle name="20% - 强调文字颜色 3" xfId="7" builtinId="38"/>
    <cellStyle name="20% - 强调文字颜色 1 2 2 4 2" xfId="8"/>
    <cellStyle name="常规 3 4 3" xfId="9"/>
    <cellStyle name="40% - 强调文字颜色 2 2 3 2 2" xfId="10"/>
    <cellStyle name="千位分隔[0]" xfId="11" builtinId="6"/>
    <cellStyle name="20% - 强调文字颜色 1 2 3 3 2 2" xfId="12"/>
    <cellStyle name="千位分隔" xfId="13" builtinId="3"/>
    <cellStyle name="20% - 强调文字颜色 2 2 3 2 2 2" xfId="14"/>
    <cellStyle name="40% - 强调文字颜色 3" xfId="15" builtinId="39"/>
    <cellStyle name="差" xfId="16" builtinId="27"/>
    <cellStyle name="20% - 强调文字颜色 1 2 2 2" xfId="17"/>
    <cellStyle name="40% - 强调文字颜色 2 2 7 2" xfId="18"/>
    <cellStyle name="超链接" xfId="19" builtinId="8"/>
    <cellStyle name="40% - 强调文字颜色 2 2 3 4 2" xfId="20"/>
    <cellStyle name="60% - 强调文字颜色 3" xfId="21" builtinId="40"/>
    <cellStyle name="百分比" xfId="22" builtinId="5"/>
    <cellStyle name="40% - 强调文字颜色 1 2 3 3 2 2" xfId="23"/>
    <cellStyle name="适中 2 4 2" xfId="24"/>
    <cellStyle name="已访问的超链接" xfId="25" builtinId="9"/>
    <cellStyle name="注释" xfId="26" builtinId="10"/>
    <cellStyle name="20% - 强调文字颜色 4 5" xfId="27"/>
    <cellStyle name="60% - 强调文字颜色 2" xfId="28" builtinId="36"/>
    <cellStyle name="20% - 强调文字颜色 5 2 3 4" xfId="29"/>
    <cellStyle name="40% - 强调文字颜色 2 2 4 2 2" xfId="30"/>
    <cellStyle name="警告文本" xfId="31" builtinId="11"/>
    <cellStyle name="标题 4" xfId="32" builtinId="19"/>
    <cellStyle name="60% - 强调文字颜色 2 2 2" xfId="33"/>
    <cellStyle name="标题" xfId="34" builtinId="15"/>
    <cellStyle name="解释性文本" xfId="35" builtinId="53"/>
    <cellStyle name="标题 1" xfId="36" builtinId="16"/>
    <cellStyle name="输出 2 3 2 2 2" xfId="37"/>
    <cellStyle name="60% - 强调文字颜色 2 2 2 2" xfId="38"/>
    <cellStyle name="标题 2" xfId="39" builtinId="17"/>
    <cellStyle name="20% - 强调文字颜色 5 2 3 3" xfId="40"/>
    <cellStyle name="60% - 强调文字颜色 1" xfId="41" builtinId="32"/>
    <cellStyle name="60% - 强调文字颜色 2 2 2 3" xfId="42"/>
    <cellStyle name="标题 3" xfId="43" builtinId="18"/>
    <cellStyle name="60% - 强调文字颜色 4" xfId="44" builtinId="44"/>
    <cellStyle name="60% - 强调文字颜色 3 2 2 3 2" xfId="45"/>
    <cellStyle name="20% - 强调文字颜色 5 2 3 2 2 2" xfId="46"/>
    <cellStyle name="输出" xfId="47" builtinId="21"/>
    <cellStyle name="强调文字颜色 2 2 3 3 2" xfId="48"/>
    <cellStyle name="计算" xfId="49" builtinId="22"/>
    <cellStyle name="40% - 强调文字颜色 4 2" xfId="50"/>
    <cellStyle name="检查单元格" xfId="51" builtinId="23"/>
    <cellStyle name="20% - 强调文字颜色 6" xfId="52" builtinId="50"/>
    <cellStyle name="强调文字颜色 2" xfId="53" builtinId="33"/>
    <cellStyle name="40% - 强调文字颜色 4 2 3 3" xfId="54"/>
    <cellStyle name="40% - 强调文字颜色 1 2 9" xfId="55"/>
    <cellStyle name="注释 2 3" xfId="56"/>
    <cellStyle name="20% - 强调文字颜色 5 2 5 2" xfId="57"/>
    <cellStyle name="链接单元格" xfId="58" builtinId="24"/>
    <cellStyle name="60% - 强调文字颜色 4 2 3" xfId="59"/>
    <cellStyle name="40% - 强调文字颜色 6 5" xfId="60"/>
    <cellStyle name="汇总" xfId="61" builtinId="25"/>
    <cellStyle name="20% - 强调文字颜色 1 2 5 2 2" xfId="62"/>
    <cellStyle name="好" xfId="63" builtinId="26"/>
    <cellStyle name="差 2 3 2" xfId="64"/>
    <cellStyle name="强调文字颜色 2 2 4 2" xfId="65"/>
    <cellStyle name="20% - 强调文字颜色 3 3" xfId="66"/>
    <cellStyle name="适中" xfId="67" builtinId="28"/>
    <cellStyle name="20% - 强调文字颜色 5" xfId="68" builtinId="46"/>
    <cellStyle name="标题 5 3 3" xfId="69"/>
    <cellStyle name="强调文字颜色 1" xfId="70" builtinId="29"/>
    <cellStyle name="40% - 强调文字颜色 4 2 3 2" xfId="71"/>
    <cellStyle name="40% - 强调文字颜色 1 2 8" xfId="72"/>
    <cellStyle name="链接单元格 2 2 3" xfId="73"/>
    <cellStyle name="汇总 2 4 2" xfId="74"/>
    <cellStyle name="40% - 强调文字颜色 1 2 2 2 2 2" xfId="75"/>
    <cellStyle name="20% - 强调文字颜色 1" xfId="76" builtinId="30"/>
    <cellStyle name="40% - 强调文字颜色 1" xfId="77" builtinId="31"/>
    <cellStyle name="20% - 强调文字颜色 2" xfId="78" builtinId="34"/>
    <cellStyle name="40% - 强调文字颜色 1 2 2 3 2" xfId="79"/>
    <cellStyle name="40% - 强调文字颜色 2" xfId="80" builtinId="35"/>
    <cellStyle name="强调文字颜色 3" xfId="81" builtinId="37"/>
    <cellStyle name="40% - 强调文字颜色 4 2 3 4" xfId="82"/>
    <cellStyle name="常规 3 4 3 2" xfId="83"/>
    <cellStyle name="40% - 强调文字颜色 2 2 3 2 2 2" xfId="84"/>
    <cellStyle name="强调文字颜色 4" xfId="85" builtinId="41"/>
    <cellStyle name="20% - 强调文字颜色 4" xfId="86" builtinId="42"/>
    <cellStyle name="标题 5 3 2" xfId="87"/>
    <cellStyle name="40% - 强调文字颜色 4" xfId="88" builtinId="43"/>
    <cellStyle name="强调文字颜色 5" xfId="89" builtinId="45"/>
    <cellStyle name="常规 2 5 3 2" xfId="90"/>
    <cellStyle name="40% - 强调文字颜色 2 2 2 3 2 2" xfId="91"/>
    <cellStyle name="40% - 强调文字颜色 5" xfId="92" builtinId="47"/>
    <cellStyle name="60% - 强调文字颜色 5" xfId="93" builtinId="48"/>
    <cellStyle name="强调文字颜色 6" xfId="94" builtinId="49"/>
    <cellStyle name="40% - 强调文字颜色 6" xfId="95" builtinId="51"/>
    <cellStyle name="60% - 强调文字颜色 6" xfId="96" builtinId="52"/>
    <cellStyle name="20% - 强调文字颜色 1 2 2 3" xfId="97"/>
    <cellStyle name="20% - 强调文字颜色 1 2 3" xfId="98"/>
    <cellStyle name="40% - 强调文字颜色 2 2 8" xfId="99"/>
    <cellStyle name="40% - 强调文字颜色 2 2" xfId="100"/>
    <cellStyle name="40% - 强调文字颜色 1 2 2 3 2 2" xfId="101"/>
    <cellStyle name="20% - 强调文字颜色 1 2 2 2 2 2" xfId="102"/>
    <cellStyle name="20% - 强调文字颜色 1 2 2 3 2" xfId="103"/>
    <cellStyle name="20% - 强调文字颜色 1 2 2 4" xfId="104"/>
    <cellStyle name="40% - 强调文字颜色 2 2 2" xfId="105"/>
    <cellStyle name="20% - 强调文字颜色 1 2 3 2" xfId="106"/>
    <cellStyle name="40% - 强调文字颜色 2 2 2 2" xfId="107"/>
    <cellStyle name="20% - 强调文字颜色 1 2 3 2 2" xfId="108"/>
    <cellStyle name="20% - 强调文字颜色 3 5" xfId="109"/>
    <cellStyle name="20% - 强调文字颜色 1 2 10" xfId="110"/>
    <cellStyle name="20% - 强调文字颜色 1 2 2" xfId="111"/>
    <cellStyle name="40% - 强调文字颜色 2 2 7" xfId="112"/>
    <cellStyle name="20% - 强调文字颜色 1 2 2 2 2" xfId="113"/>
    <cellStyle name="20% - 强调文字颜色 1 2 2 3 2 2" xfId="114"/>
    <cellStyle name="常规 2 4 3" xfId="115"/>
    <cellStyle name="40% - 强调文字颜色 2 2 2 2 2" xfId="116"/>
    <cellStyle name="20% - 强调文字颜色 1 2 3 2 2 2" xfId="117"/>
    <cellStyle name="40% - 强调文字颜色 2 2 3" xfId="118"/>
    <cellStyle name="20% - 强调文字颜色 1 2 3 3" xfId="119"/>
    <cellStyle name="40% - 强调文字颜色 2 2 3 2" xfId="120"/>
    <cellStyle name="20% - 强调文字颜色 1 2 3 3 2" xfId="121"/>
    <cellStyle name="40% - 强调文字颜色 2 2 4" xfId="122"/>
    <cellStyle name="20% - 强调文字颜色 1 2 3 4" xfId="123"/>
    <cellStyle name="40% - 强调文字颜色 2 2 4 2" xfId="124"/>
    <cellStyle name="20% - 强调文字颜色 1 2 3 4 2" xfId="125"/>
    <cellStyle name="40% - 强调文字颜色 2 3" xfId="126"/>
    <cellStyle name="20% - 强调文字颜色 1 2 4" xfId="127"/>
    <cellStyle name="40% - 强调文字颜色 2 2 9" xfId="128"/>
    <cellStyle name="20% - 强调文字颜色 1 2 4 2" xfId="129"/>
    <cellStyle name="20% - 强调文字颜色 1 2 4 2 2" xfId="130"/>
    <cellStyle name="40% - 强调文字颜色 2 4" xfId="131"/>
    <cellStyle name="常规 3 5 3 2" xfId="132"/>
    <cellStyle name="40% - 强调文字颜色 2 2 3 3 2 2" xfId="133"/>
    <cellStyle name="20% - 强调文字颜色 1 2 5" xfId="134"/>
    <cellStyle name="20% - 强调文字颜色 1 2 5 2" xfId="135"/>
    <cellStyle name="40% - 强调文字颜色 2 5" xfId="136"/>
    <cellStyle name="20% - 强调文字颜色 1 2 6" xfId="137"/>
    <cellStyle name="20% - 强调文字颜色 1 2 6 2" xfId="138"/>
    <cellStyle name="20% - 强调文字颜色 1 2 7" xfId="139"/>
    <cellStyle name="20% - 强调文字颜色 1 2 7 2" xfId="140"/>
    <cellStyle name="20% - 强调文字颜色 5 2 2 2" xfId="141"/>
    <cellStyle name="40% - 强调文字颜色 6 2 7 2" xfId="142"/>
    <cellStyle name="20% - 强调文字颜色 1 2 8" xfId="143"/>
    <cellStyle name="20% - 强调文字颜色 5 2 2 3" xfId="144"/>
    <cellStyle name="20% - 强调文字颜色 1 2 9" xfId="145"/>
    <cellStyle name="20% - 强调文字颜色 3 2 2 3 2" xfId="146"/>
    <cellStyle name="强调文字颜色 2 2 2 2" xfId="147"/>
    <cellStyle name="20% - 强调文字颜色 1 3" xfId="148"/>
    <cellStyle name="强调文字颜色 2 2 2 3" xfId="149"/>
    <cellStyle name="20% - 强调文字颜色 1 4" xfId="150"/>
    <cellStyle name="20% - 强调文字颜色 1 5" xfId="151"/>
    <cellStyle name="20% - 强调文字颜色 3 2 7" xfId="152"/>
    <cellStyle name="20% - 强调文字颜色 2 2" xfId="153"/>
    <cellStyle name="20% - 强调文字颜色 2 2 10" xfId="154"/>
    <cellStyle name="20% - 强调文字颜色 2 2 2" xfId="155"/>
    <cellStyle name="40% - 强调文字颜色 3 2 7" xfId="156"/>
    <cellStyle name="20% - 强调文字颜色 3 2 7 2" xfId="157"/>
    <cellStyle name="20% - 强调文字颜色 2 2 2 2" xfId="158"/>
    <cellStyle name="40% - 强调文字颜色 3 2 7 2" xfId="159"/>
    <cellStyle name="20% - 强调文字颜色 2 2 2 2 2" xfId="160"/>
    <cellStyle name="20% - 强调文字颜色 2 2 2 2 2 2" xfId="161"/>
    <cellStyle name="40% - 强调文字颜色 5 2 3 3 2" xfId="162"/>
    <cellStyle name="40% - 强调文字颜色 4 2 2 3 2 2" xfId="163"/>
    <cellStyle name="20% - 强调文字颜色 2 2 2 3" xfId="164"/>
    <cellStyle name="40% - 强调文字颜色 5 2 3 3 2 2" xfId="165"/>
    <cellStyle name="20% - 强调文字颜色 2 2 2 3 2" xfId="166"/>
    <cellStyle name="20% - 强调文字颜色 2 2 2 3 2 2" xfId="167"/>
    <cellStyle name="20% - 强调文字颜色 2 2 2 4" xfId="168"/>
    <cellStyle name="20% - 强调文字颜色 2 2 2 4 2" xfId="169"/>
    <cellStyle name="20% - 强调文字颜色 2 2 3" xfId="170"/>
    <cellStyle name="40% - 强调文字颜色 3 2 8" xfId="171"/>
    <cellStyle name="20% - 强调文字颜色 6 2 2 3 2" xfId="172"/>
    <cellStyle name="20% - 强调文字颜色 6 2 2 3 2 2" xfId="173"/>
    <cellStyle name="20% - 强调文字颜色 2 2 3 2" xfId="174"/>
    <cellStyle name="20% - 强调文字颜色 2 2 3 2 2" xfId="175"/>
    <cellStyle name="40% - 强调文字颜色 5 2 3 4 2" xfId="176"/>
    <cellStyle name="20% - 强调文字颜色 2 2 3 3" xfId="177"/>
    <cellStyle name="20% - 强调文字颜色 2 2 3 3 2" xfId="178"/>
    <cellStyle name="20% - 强调文字颜色 2 2 3 3 2 2" xfId="179"/>
    <cellStyle name="20% - 强调文字颜色 2 2 3 4" xfId="180"/>
    <cellStyle name="40% - 强调文字颜色 4 2 2 3" xfId="181"/>
    <cellStyle name="检查单元格 2 3" xfId="182"/>
    <cellStyle name="20% - 强调文字颜色 2 2 3 4 2" xfId="183"/>
    <cellStyle name="20% - 强调文字颜色 2 2 4" xfId="184"/>
    <cellStyle name="40% - 强调文字颜色 3 2 9" xfId="185"/>
    <cellStyle name="60% - 强调文字颜色 1 2 3 2 2 2" xfId="186"/>
    <cellStyle name="20% - 强调文字颜色 2 2 4 2" xfId="187"/>
    <cellStyle name="20% - 强调文字颜色 2 2 4 2 2" xfId="188"/>
    <cellStyle name="20% - 强调文字颜色 2 2 5" xfId="189"/>
    <cellStyle name="20% - 强调文字颜色 2 2 5 2" xfId="190"/>
    <cellStyle name="20% - 强调文字颜色 2 2 5 2 2" xfId="191"/>
    <cellStyle name="40% - 强调文字颜色 6 2 2 4 2" xfId="192"/>
    <cellStyle name="40% - 强调文字颜色 1 2 3 2" xfId="193"/>
    <cellStyle name="20% - 强调文字颜色 2 2 6" xfId="194"/>
    <cellStyle name="好 2 3 3" xfId="195"/>
    <cellStyle name="40% - 强调文字颜色 5 2 3" xfId="196"/>
    <cellStyle name="40% - 强调文字颜色 1 2 3 2 2" xfId="197"/>
    <cellStyle name="20% - 强调文字颜色 2 2 6 2" xfId="198"/>
    <cellStyle name="40% - 强调文字颜色 1 2 3 3" xfId="199"/>
    <cellStyle name="20% - 强调文字颜色 2 2 7" xfId="200"/>
    <cellStyle name="40% - 强调文字颜色 1 2 3 3 2" xfId="201"/>
    <cellStyle name="20% - 强调文字颜色 2 2 7 2" xfId="202"/>
    <cellStyle name="常规 8 2 3 2 2" xfId="203"/>
    <cellStyle name="40% - 强调文字颜色 1 2 3 4" xfId="204"/>
    <cellStyle name="20% - 强调文字颜色 2 2 8" xfId="205"/>
    <cellStyle name="20% - 强调文字颜色 5 2 2 2 2" xfId="206"/>
    <cellStyle name="20% - 强调文字颜色 2 2 9" xfId="207"/>
    <cellStyle name="60% - 强调文字颜色 3 2 2 2" xfId="208"/>
    <cellStyle name="20% - 强调文字颜色 3 2 2 4 2" xfId="209"/>
    <cellStyle name="20% - 强调文字颜色 3 2 8" xfId="210"/>
    <cellStyle name="强调文字颜色 2 2 3 2" xfId="211"/>
    <cellStyle name="20% - 强调文字颜色 2 3" xfId="212"/>
    <cellStyle name="60% - 强调文字颜色 3 2 2 3" xfId="213"/>
    <cellStyle name="20% - 强调文字颜色 5 2 3 2 2" xfId="214"/>
    <cellStyle name="20% - 强调文字颜色 3 2 9" xfId="215"/>
    <cellStyle name="强调文字颜色 2 2 3 3" xfId="216"/>
    <cellStyle name="20% - 强调文字颜色 2 4" xfId="217"/>
    <cellStyle name="40% - 强调文字颜色 2 2 10" xfId="218"/>
    <cellStyle name="20% - 强调文字颜色 2 5" xfId="219"/>
    <cellStyle name="20% - 强调文字颜色 3 2" xfId="220"/>
    <cellStyle name="20% - 强调文字颜色 3 2 10" xfId="221"/>
    <cellStyle name="20% - 强调文字颜色 3 2 2" xfId="222"/>
    <cellStyle name="40% - 强调文字颜色 4 2 7" xfId="223"/>
    <cellStyle name="20% - 强调文字颜色 3 2 2 2" xfId="224"/>
    <cellStyle name="40% - 强调文字颜色 4 2 7 2" xfId="225"/>
    <cellStyle name="20% - 强调文字颜色 3 2 2 2 2" xfId="226"/>
    <cellStyle name="20% - 强调文字颜色 3 2 2 2 2 2" xfId="227"/>
    <cellStyle name="强调文字颜色 2 2 2" xfId="228"/>
    <cellStyle name="40% - 强调文字颜色 4 2 3 3 2 2" xfId="229"/>
    <cellStyle name="20% - 强调文字颜色 3 2 2 3" xfId="230"/>
    <cellStyle name="20% - 强调文字颜色 3 2 2 3 2 2" xfId="231"/>
    <cellStyle name="60% - 强调文字颜色 3 2 2" xfId="232"/>
    <cellStyle name="20% - 强调文字颜色 3 2 2 4" xfId="233"/>
    <cellStyle name="20% - 强调文字颜色 3 2 3" xfId="234"/>
    <cellStyle name="40% - 强调文字颜色 4 2 8" xfId="235"/>
    <cellStyle name="20% - 强调文字颜色 6 2 3 3 2" xfId="236"/>
    <cellStyle name="20% - 强调文字颜色 6 2 3 3 2 2" xfId="237"/>
    <cellStyle name="20% - 强调文字颜色 3 2 3 2" xfId="238"/>
    <cellStyle name="20% - 强调文字颜色 3 2 3 2 2" xfId="239"/>
    <cellStyle name="20% - 强调文字颜色 3 2 3 2 2 2" xfId="240"/>
    <cellStyle name="20% - 强调文字颜色 3 2 3 3 2" xfId="241"/>
    <cellStyle name="20% - 强调文字颜色 3 2 3 3 2 2" xfId="242"/>
    <cellStyle name="20% - 强调文字颜色 3 2 3 4" xfId="243"/>
    <cellStyle name="20% - 强调文字颜色 3 2 3 4 2" xfId="244"/>
    <cellStyle name="20% - 强调文字颜色 4 2 8" xfId="245"/>
    <cellStyle name="20% - 强调文字颜色 3 2 4" xfId="246"/>
    <cellStyle name="40% - 强调文字颜色 4 2 9" xfId="247"/>
    <cellStyle name="40% - 强调文字颜色 5 2 6 2" xfId="248"/>
    <cellStyle name="20% - 强调文字颜色 3 2 4 2" xfId="249"/>
    <cellStyle name="20% - 强调文字颜色 3 2 4 2 2" xfId="250"/>
    <cellStyle name="20% - 强调文字颜色 3 2 5" xfId="251"/>
    <cellStyle name="20% - 强调文字颜色 3 2 5 2" xfId="252"/>
    <cellStyle name="20% - 强调文字颜色 3 2 5 2 2" xfId="253"/>
    <cellStyle name="40% - 强调文字颜色 6 2 3 4 2" xfId="254"/>
    <cellStyle name="20% - 强调文字颜色 3 2 6" xfId="255"/>
    <cellStyle name="20% - 强调文字颜色 3 2 6 2" xfId="256"/>
    <cellStyle name="60% - 强调文字颜色 1 2" xfId="257"/>
    <cellStyle name="20% - 强调文字颜色 5 2 3 3 2" xfId="258"/>
    <cellStyle name="20% - 强调文字颜色 3 4" xfId="259"/>
    <cellStyle name="标题 5 3 2 2" xfId="260"/>
    <cellStyle name="20% - 强调文字颜色 4 2" xfId="261"/>
    <cellStyle name="40% - 强调文字颜色 6 2 3 2" xfId="262"/>
    <cellStyle name="20% - 强调文字颜色 4 2 10" xfId="263"/>
    <cellStyle name="标题 5 3 2 2 2" xfId="264"/>
    <cellStyle name="20% - 强调文字颜色 4 2 2" xfId="265"/>
    <cellStyle name="40% - 强调文字颜色 5 2 7" xfId="266"/>
    <cellStyle name="20% - 强调文字颜色 4 2 2 2" xfId="267"/>
    <cellStyle name="40% - 强调文字颜色 5 2 7 2" xfId="268"/>
    <cellStyle name="20% - 强调文字颜色 4 2 2 2 2" xfId="269"/>
    <cellStyle name="20% - 强调文字颜色 4 2 2 2 2 2" xfId="270"/>
    <cellStyle name="20% - 强调文字颜色 4 2 2 3" xfId="271"/>
    <cellStyle name="20% - 强调文字颜色 4 2 2 3 2" xfId="272"/>
    <cellStyle name="20% - 强调文字颜色 4 2 2 3 2 2" xfId="273"/>
    <cellStyle name="20% - 强调文字颜色 4 2 2 4" xfId="274"/>
    <cellStyle name="20% - 强调文字颜色 4 2 2 4 2" xfId="275"/>
    <cellStyle name="20% - 强调文字颜色 4 2 3" xfId="276"/>
    <cellStyle name="40% - 强调文字颜色 5 2 8" xfId="277"/>
    <cellStyle name="40% - 强调文字颜色 4 2 10" xfId="278"/>
    <cellStyle name="60% - 强调文字颜色 1 2 4" xfId="279"/>
    <cellStyle name="20% - 强调文字颜色 4 2 3 2" xfId="280"/>
    <cellStyle name="警告文本 2 5" xfId="281"/>
    <cellStyle name="60% - 强调文字颜色 1 2 4 2" xfId="282"/>
    <cellStyle name="20% - 强调文字颜色 4 2 3 2 2" xfId="283"/>
    <cellStyle name="警告文本 2 5 2" xfId="284"/>
    <cellStyle name="60% - 强调文字颜色 1 2 4 2 2" xfId="285"/>
    <cellStyle name="20% - 强调文字颜色 4 2 3 2 2 2" xfId="286"/>
    <cellStyle name="60% - 强调文字颜色 1 2 5" xfId="287"/>
    <cellStyle name="20% - 强调文字颜色 4 2 3 3" xfId="288"/>
    <cellStyle name="60% - 强调文字颜色 1 2 5 2" xfId="289"/>
    <cellStyle name="20% - 强调文字颜色 4 2 3 3 2" xfId="290"/>
    <cellStyle name="40% - 强调文字颜色 3 3" xfId="291"/>
    <cellStyle name="20% - 强调文字颜色 4 2 3 3 2 2" xfId="292"/>
    <cellStyle name="20% - 强调文字颜色 4 2 3 4" xfId="293"/>
    <cellStyle name="20% - 强调文字颜色 4 2 3 4 2" xfId="294"/>
    <cellStyle name="20% - 强调文字颜色 4 2 4" xfId="295"/>
    <cellStyle name="40% - 强调文字颜色 5 2 9" xfId="296"/>
    <cellStyle name="20% - 强调文字颜色 4 2 4 2" xfId="297"/>
    <cellStyle name="40% - 强调文字颜色 4 2 2 4" xfId="298"/>
    <cellStyle name="20% - 强调文字颜色 4 2 4 2 2" xfId="299"/>
    <cellStyle name="20% - 强调文字颜色 4 2 5" xfId="300"/>
    <cellStyle name="20% - 强调文字颜色 4 2 5 2" xfId="301"/>
    <cellStyle name="20% - 强调文字颜色 4 2 5 2 2" xfId="302"/>
    <cellStyle name="40% - 强调文字颜色 1 4" xfId="303"/>
    <cellStyle name="20% - 强调文字颜色 4 2 6" xfId="304"/>
    <cellStyle name="20% - 强调文字颜色 4 2 6 2" xfId="305"/>
    <cellStyle name="20% - 强调文字颜色 4 2 7" xfId="306"/>
    <cellStyle name="20% - 强调文字颜色 4 2 7 2" xfId="307"/>
    <cellStyle name="20% - 强调文字颜色 6 2 5 2" xfId="308"/>
    <cellStyle name="20% - 强调文字颜色 5 2 4 2 2" xfId="309"/>
    <cellStyle name="20% - 强调文字颜色 4 2 9" xfId="310"/>
    <cellStyle name="60% - 强调文字颜色 3 2 4 2" xfId="311"/>
    <cellStyle name="60% - 强调文字颜色 2 2 3 2 2" xfId="312"/>
    <cellStyle name="强调文字颜色 2 2 5 2" xfId="313"/>
    <cellStyle name="强调文字颜色 1 2 4 2 2" xfId="314"/>
    <cellStyle name="20% - 强调文字颜色 4 3" xfId="315"/>
    <cellStyle name="60% - 强调文字颜色 2 2" xfId="316"/>
    <cellStyle name="20% - 强调文字颜色 5 2 3 4 2" xfId="317"/>
    <cellStyle name="20% - 强调文字颜色 4 4" xfId="318"/>
    <cellStyle name="标题 5 3 3 2" xfId="319"/>
    <cellStyle name="20% - 强调文字颜色 5 2" xfId="320"/>
    <cellStyle name="20% - 强调文字颜色 5 2 10" xfId="321"/>
    <cellStyle name="20% - 强调文字颜色 5 2 2" xfId="322"/>
    <cellStyle name="40% - 强调文字颜色 6 2 7" xfId="323"/>
    <cellStyle name="20% - 强调文字颜色 5 2 2 2 2 2" xfId="324"/>
    <cellStyle name="20% - 强调文字颜色 5 2 2 3 2" xfId="325"/>
    <cellStyle name="20% - 强调文字颜色 5 2 2 3 2 2" xfId="326"/>
    <cellStyle name="20% - 强调文字颜色 5 2 2 4" xfId="327"/>
    <cellStyle name="20% - 强调文字颜色 5 2 2 4 2" xfId="328"/>
    <cellStyle name="20% - 强调文字颜色 5 2 3" xfId="329"/>
    <cellStyle name="40% - 强调文字颜色 6 2 8" xfId="330"/>
    <cellStyle name="20% - 强调文字颜色 5 2 3 2" xfId="331"/>
    <cellStyle name="60% - 强调文字颜色 1 2 2" xfId="332"/>
    <cellStyle name="20% - 强调文字颜色 5 2 3 3 2 2" xfId="333"/>
    <cellStyle name="20% - 强调文字颜色 5 2 4" xfId="334"/>
    <cellStyle name="40% - 强调文字颜色 6 2 9" xfId="335"/>
    <cellStyle name="20% - 强调文字颜色 6 2 5" xfId="336"/>
    <cellStyle name="20% - 强调文字颜色 5 2 4 2" xfId="337"/>
    <cellStyle name="20% - 强调文字颜色 5 2 5" xfId="338"/>
    <cellStyle name="20% - 强调文字颜色 5 2 9" xfId="339"/>
    <cellStyle name="20% - 强调文字颜色 5 2 5 2 2" xfId="340"/>
    <cellStyle name="20% - 强调文字颜色 5 2 6" xfId="341"/>
    <cellStyle name="注释 3 3" xfId="342"/>
    <cellStyle name="60% - 强调文字颜色 4 2 5" xfId="343"/>
    <cellStyle name="20% - 强调文字颜色 5 2 6 2" xfId="344"/>
    <cellStyle name="40% - 强调文字颜色 2 2 6 2" xfId="345"/>
    <cellStyle name="20% - 强调文字颜色 5 2 7" xfId="346"/>
    <cellStyle name="注释 4 3" xfId="347"/>
    <cellStyle name="20% - 强调文字颜色 5 2 7 2" xfId="348"/>
    <cellStyle name="20% - 强调文字颜色 5 2 8" xfId="349"/>
    <cellStyle name="60% - 强调文字颜色 3 2 5 2" xfId="350"/>
    <cellStyle name="60% - 强调文字颜色 2 2 3 3 2" xfId="351"/>
    <cellStyle name="20% - 强调文字颜色 5 3" xfId="352"/>
    <cellStyle name="60% - 强调文字颜色 3 2" xfId="353"/>
    <cellStyle name="20% - 强调文字颜色 5 4" xfId="354"/>
    <cellStyle name="20% - 强调文字颜色 5 5" xfId="355"/>
    <cellStyle name="20% - 强调文字颜色 6 2" xfId="356"/>
    <cellStyle name="20% - 强调文字颜色 6 2 10" xfId="357"/>
    <cellStyle name="40% - 强调文字颜色 4 4" xfId="358"/>
    <cellStyle name="20% - 强调文字颜色 6 2 2" xfId="359"/>
    <cellStyle name="20% - 强调文字颜色 6 2 2 2" xfId="360"/>
    <cellStyle name="20% - 强调文字颜色 6 2 2 2 2" xfId="361"/>
    <cellStyle name="20% - 强调文字颜色 6 2 2 2 2 2" xfId="362"/>
    <cellStyle name="40% - 强调文字颜色 1 2 2 4 2" xfId="363"/>
    <cellStyle name="20% - 强调文字颜色 6 2 2 3" xfId="364"/>
    <cellStyle name="40% - 强调文字颜色 3 2 3 2 2" xfId="365"/>
    <cellStyle name="20% - 强调文字颜色 6 2 2 4" xfId="366"/>
    <cellStyle name="输出 2 3 3" xfId="367"/>
    <cellStyle name="40% - 强调文字颜色 3 2 3 2 2 2" xfId="368"/>
    <cellStyle name="20% - 强调文字颜色 6 2 2 4 2" xfId="369"/>
    <cellStyle name="40% - 强调文字颜色 4 5" xfId="370"/>
    <cellStyle name="20% - 强调文字颜色 6 2 3" xfId="371"/>
    <cellStyle name="20% - 强调文字颜色 6 2 3 2" xfId="372"/>
    <cellStyle name="20% - 强调文字颜色 6 2 3 2 2" xfId="373"/>
    <cellStyle name="20% - 强调文字颜色 6 2 3 2 2 2" xfId="374"/>
    <cellStyle name="20% - 强调文字颜色 6 2 3 3" xfId="375"/>
    <cellStyle name="40% - 强调文字颜色 3 2 3 3 2" xfId="376"/>
    <cellStyle name="20% - 强调文字颜色 6 2 3 4" xfId="377"/>
    <cellStyle name="40% - 强调文字颜色 3 2 3 3 2 2" xfId="378"/>
    <cellStyle name="20% - 强调文字颜色 6 2 3 4 2" xfId="379"/>
    <cellStyle name="强调文字颜色 6 2 2 2 2 2" xfId="380"/>
    <cellStyle name="20% - 强调文字颜色 6 2 4" xfId="381"/>
    <cellStyle name="20% - 强调文字颜色 6 2 4 2" xfId="382"/>
    <cellStyle name="20% - 强调文字颜色 6 2 4 2 2" xfId="383"/>
    <cellStyle name="20% - 强调文字颜色 6 2 5 2 2" xfId="384"/>
    <cellStyle name="20% - 强调文字颜色 6 2 6" xfId="385"/>
    <cellStyle name="20% - 强调文字颜色 6 2 6 2" xfId="386"/>
    <cellStyle name="20% - 强调文字颜色 6 2 7" xfId="387"/>
    <cellStyle name="40% - 强调文字颜色 1 2 4" xfId="388"/>
    <cellStyle name="20% - 强调文字颜色 6 2 7 2" xfId="389"/>
    <cellStyle name="20% - 强调文字颜色 6 2 8" xfId="390"/>
    <cellStyle name="20% - 强调文字颜色 6 2 9" xfId="391"/>
    <cellStyle name="20% - 强调文字颜色 6 3" xfId="392"/>
    <cellStyle name="20% - 强调文字颜色 6 4" xfId="393"/>
    <cellStyle name="好 2 3 2" xfId="394"/>
    <cellStyle name="40% - 强调文字颜色 5 2 2" xfId="395"/>
    <cellStyle name="20% - 强调文字颜色 6 5" xfId="396"/>
    <cellStyle name="40% - 强调文字颜色 1 2" xfId="397"/>
    <cellStyle name="40% - 强调文字颜色 1 2 10" xfId="398"/>
    <cellStyle name="常规 5 7" xfId="399"/>
    <cellStyle name="标题 5 4 2 2" xfId="400"/>
    <cellStyle name="40% - 强调文字颜色 6 2 2 3" xfId="401"/>
    <cellStyle name="40% - 强调文字颜色 1 2 2" xfId="402"/>
    <cellStyle name="40% - 强调文字颜色 6 2 2 3 2" xfId="403"/>
    <cellStyle name="40% - 强调文字颜色 1 2 2 2" xfId="404"/>
    <cellStyle name="40% - 强调文字颜色 6 2 2 3 2 2" xfId="405"/>
    <cellStyle name="40% - 强调文字颜色 4 2 3" xfId="406"/>
    <cellStyle name="汇总 2 4" xfId="407"/>
    <cellStyle name="40% - 强调文字颜色 1 2 2 2 2" xfId="408"/>
    <cellStyle name="40% - 强调文字颜色 1 2 2 3" xfId="409"/>
    <cellStyle name="40% - 强调文字颜色 1 2 2 4" xfId="410"/>
    <cellStyle name="60% - 强调文字颜色 2 2 4 2 2" xfId="411"/>
    <cellStyle name="常规 5 8" xfId="412"/>
    <cellStyle name="40% - 强调文字颜色 6 2 2 4" xfId="413"/>
    <cellStyle name="40% - 强调文字颜色 1 2 3" xfId="414"/>
    <cellStyle name="好 2 3 3 2" xfId="415"/>
    <cellStyle name="40% - 强调文字颜色 5 2 3 2" xfId="416"/>
    <cellStyle name="40% - 强调文字颜色 1 2 3 2 2 2" xfId="417"/>
    <cellStyle name="40% - 强调文字颜色 1 2 3 4 2" xfId="418"/>
    <cellStyle name="40% - 强调文字颜色 6 2 3" xfId="419"/>
    <cellStyle name="40% - 强调文字颜色 1 2 4 2 2" xfId="420"/>
    <cellStyle name="40% - 强调文字颜色 1 2 5" xfId="421"/>
    <cellStyle name="40% - 强调文字颜色 1 2 5 2" xfId="422"/>
    <cellStyle name="40% - 强调文字颜色 1 2 5 2 2" xfId="423"/>
    <cellStyle name="40% - 强调文字颜色 1 2 6" xfId="424"/>
    <cellStyle name="40% - 强调文字颜色 1 2 6 2" xfId="425"/>
    <cellStyle name="40% - 强调文字颜色 1 2 7" xfId="426"/>
    <cellStyle name="40% - 强调文字颜色 1 2 7 2" xfId="427"/>
    <cellStyle name="常规 9 2" xfId="428"/>
    <cellStyle name="40% - 强调文字颜色 1 3" xfId="429"/>
    <cellStyle name="40% - 强调文字颜色 1 5" xfId="430"/>
    <cellStyle name="40% - 强调文字颜色 3 2 3 4" xfId="431"/>
    <cellStyle name="常规 2 4 3 2" xfId="432"/>
    <cellStyle name="40% - 强调文字颜色 2 2 2 2 2 2" xfId="433"/>
    <cellStyle name="40% - 强调文字颜色 2 2 2 3" xfId="434"/>
    <cellStyle name="常规 2 5 3" xfId="435"/>
    <cellStyle name="40% - 强调文字颜色 2 2 2 3 2" xfId="436"/>
    <cellStyle name="40% - 强调文字颜色 2 2 2 4" xfId="437"/>
    <cellStyle name="40% - 强调文字颜色 2 2 2 4 2" xfId="438"/>
    <cellStyle name="40% - 强调文字颜色 2 2 3 3" xfId="439"/>
    <cellStyle name="常规 3 5 3" xfId="440"/>
    <cellStyle name="40% - 强调文字颜色 2 2 3 3 2" xfId="441"/>
    <cellStyle name="常规 8 3 3 2 2" xfId="442"/>
    <cellStyle name="40% - 强调文字颜色 2 2 3 4" xfId="443"/>
    <cellStyle name="40% - 强调文字颜色 2 2 5" xfId="444"/>
    <cellStyle name="40% - 强调文字颜色 2 2 5 2" xfId="445"/>
    <cellStyle name="40% - 强调文字颜色 2 2 5 2 2" xfId="446"/>
    <cellStyle name="40% - 强调文字颜色 2 2 6" xfId="447"/>
    <cellStyle name="40% - 强调文字颜色 3 2" xfId="448"/>
    <cellStyle name="40% - 强调文字颜色 3 2 10" xfId="449"/>
    <cellStyle name="40% - 强调文字颜色 3 2 2" xfId="450"/>
    <cellStyle name="40% - 强调文字颜色 3 2 4" xfId="451"/>
    <cellStyle name="40% - 强调文字颜色 3 2 2 2" xfId="452"/>
    <cellStyle name="40% - 强调文字颜色 3 2 4 2" xfId="453"/>
    <cellStyle name="40% - 强调文字颜色 3 2 2 2 2" xfId="454"/>
    <cellStyle name="40% - 强调文字颜色 3 2 4 2 2" xfId="455"/>
    <cellStyle name="40% - 强调文字颜色 3 2 2 2 2 2" xfId="456"/>
    <cellStyle name="40% - 强调文字颜色 3 2 5" xfId="457"/>
    <cellStyle name="40% - 强调文字颜色 3 2 2 3" xfId="458"/>
    <cellStyle name="40% - 强调文字颜色 3 2 5 2" xfId="459"/>
    <cellStyle name="40% - 强调文字颜色 3 2 2 3 2" xfId="460"/>
    <cellStyle name="40% - 强调文字颜色 3 2 5 2 2" xfId="461"/>
    <cellStyle name="40% - 强调文字颜色 3 2 2 3 2 2" xfId="462"/>
    <cellStyle name="40% - 强调文字颜色 3 2 6" xfId="463"/>
    <cellStyle name="40% - 强调文字颜色 3 2 2 4" xfId="464"/>
    <cellStyle name="40% - 强调文字颜色 3 2 6 2" xfId="465"/>
    <cellStyle name="40% - 强调文字颜色 3 2 2 4 2" xfId="466"/>
    <cellStyle name="计算 2 2 3" xfId="467"/>
    <cellStyle name="40% - 强调文字颜色 6 2 2 2 2 2" xfId="468"/>
    <cellStyle name="40% - 强调文字颜色 3 2 3" xfId="469"/>
    <cellStyle name="40% - 强调文字颜色 3 2 3 2" xfId="470"/>
    <cellStyle name="40% - 强调文字颜色 3 2 3 3" xfId="471"/>
    <cellStyle name="40% - 强调文字颜色 3 2 3 4 2" xfId="472"/>
    <cellStyle name="40% - 强调文字颜色 3 4" xfId="473"/>
    <cellStyle name="40% - 强调文字颜色 3 5" xfId="474"/>
    <cellStyle name="40% - 强调文字颜色 4 2 2" xfId="475"/>
    <cellStyle name="40% - 强调文字颜色 4 2 2 2" xfId="476"/>
    <cellStyle name="40% - 强调文字颜色 5 2 2 3" xfId="477"/>
    <cellStyle name="40% - 强调文字颜色 4 2 2 2 2" xfId="478"/>
    <cellStyle name="40% - 强调文字颜色 5 2 2 3 2" xfId="479"/>
    <cellStyle name="常规 10" xfId="480"/>
    <cellStyle name="40% - 强调文字颜色 4 2 2 2 2 2" xfId="481"/>
    <cellStyle name="40% - 强调文字颜色 5 2 3 3" xfId="482"/>
    <cellStyle name="40% - 强调文字颜色 4 2 2 3 2" xfId="483"/>
    <cellStyle name="40% - 强调文字颜色 4 2 2 4 2" xfId="484"/>
    <cellStyle name="强调文字颜色 1 2" xfId="485"/>
    <cellStyle name="40% - 强调文字颜色 4 2 3 2 2" xfId="486"/>
    <cellStyle name="强调文字颜色 1 2 2" xfId="487"/>
    <cellStyle name="40% - 强调文字颜色 4 2 3 2 2 2" xfId="488"/>
    <cellStyle name="强调文字颜色 2 2" xfId="489"/>
    <cellStyle name="40% - 强调文字颜色 4 2 3 3 2" xfId="490"/>
    <cellStyle name="强调文字颜色 3 2" xfId="491"/>
    <cellStyle name="40% - 强调文字颜色 4 2 3 4 2" xfId="492"/>
    <cellStyle name="40% - 强调文字颜色 4 2 4" xfId="493"/>
    <cellStyle name="常规 2 2 3 4" xfId="494"/>
    <cellStyle name="40% - 强调文字颜色 4 2 4 2" xfId="495"/>
    <cellStyle name="40% - 强调文字颜色 4 2 4 2 2" xfId="496"/>
    <cellStyle name="40% - 强调文字颜色 4 2 5" xfId="497"/>
    <cellStyle name="40% - 强调文字颜色 6 2 5" xfId="498"/>
    <cellStyle name="40% - 强调文字颜色 4 2 5 2" xfId="499"/>
    <cellStyle name="常规 8 6" xfId="500"/>
    <cellStyle name="40% - 强调文字颜色 6 2 5 2" xfId="501"/>
    <cellStyle name="40% - 强调文字颜色 4 2 5 2 2" xfId="502"/>
    <cellStyle name="40% - 强调文字颜色 4 2 6" xfId="503"/>
    <cellStyle name="60% - 强调文字颜色 1 2 2 3 2" xfId="504"/>
    <cellStyle name="40% - 强调文字颜色 4 2 6 2" xfId="505"/>
    <cellStyle name="40% - 强调文字颜色 4 3" xfId="506"/>
    <cellStyle name="好 2 3" xfId="507"/>
    <cellStyle name="40% - 强调文字颜色 5 2" xfId="508"/>
    <cellStyle name="常规 5 6" xfId="509"/>
    <cellStyle name="40% - 强调文字颜色 6 2 2 2" xfId="510"/>
    <cellStyle name="40% - 强调文字颜色 5 2 10" xfId="511"/>
    <cellStyle name="好 2 3 2 2" xfId="512"/>
    <cellStyle name="40% - 强调文字颜色 5 2 2 2" xfId="513"/>
    <cellStyle name="好 2 3 2 2 2" xfId="514"/>
    <cellStyle name="40% - 强调文字颜色 5 2 2 2 2" xfId="515"/>
    <cellStyle name="40% - 强调文字颜色 5 2 2 2 2 2" xfId="516"/>
    <cellStyle name="40% - 强调文字颜色 5 2 2 3 2 2" xfId="517"/>
    <cellStyle name="标题 4 2 2 3 2" xfId="518"/>
    <cellStyle name="40% - 强调文字颜色 5 2 2 4" xfId="519"/>
    <cellStyle name="40% - 强调文字颜色 5 2 2 4 2" xfId="520"/>
    <cellStyle name="好 2 3 3 2 2" xfId="521"/>
    <cellStyle name="40% - 强调文字颜色 5 2 3 2 2" xfId="522"/>
    <cellStyle name="40% - 强调文字颜色 5 2 3 2 2 2" xfId="523"/>
    <cellStyle name="40% - 强调文字颜色 5 2 3 4" xfId="524"/>
    <cellStyle name="好 2 3 4" xfId="525"/>
    <cellStyle name="40% - 强调文字颜色 5 2 4" xfId="526"/>
    <cellStyle name="好 2 3 4 2" xfId="527"/>
    <cellStyle name="40% - 强调文字颜色 5 2 4 2" xfId="528"/>
    <cellStyle name="40% - 强调文字颜色 5 2 4 2 2" xfId="529"/>
    <cellStyle name="40% - 强调文字颜色 5 2 5" xfId="530"/>
    <cellStyle name="40% - 强调文字颜色 5 2 5 2" xfId="531"/>
    <cellStyle name="40% - 强调文字颜色 5 2 5 2 2" xfId="532"/>
    <cellStyle name="40% - 强调文字颜色 5 2 6" xfId="533"/>
    <cellStyle name="60% - 强调文字颜色 1 2 3 3 2" xfId="534"/>
    <cellStyle name="好 2 4" xfId="535"/>
    <cellStyle name="40% - 强调文字颜色 5 3" xfId="536"/>
    <cellStyle name="好 2 5" xfId="537"/>
    <cellStyle name="40% - 强调文字颜色 5 4" xfId="538"/>
    <cellStyle name="好 2 6" xfId="539"/>
    <cellStyle name="40% - 强调文字颜色 5 5" xfId="540"/>
    <cellStyle name="40% - 强调文字颜色 6 2" xfId="541"/>
    <cellStyle name="40% - 强调文字颜色 6 2 10" xfId="542"/>
    <cellStyle name="40% - 强调文字颜色 6 2 2" xfId="543"/>
    <cellStyle name="常规 5 6 2" xfId="544"/>
    <cellStyle name="40% - 强调文字颜色 6 2 2 2 2" xfId="545"/>
    <cellStyle name="40% - 强调文字颜色 6 2 3 2 2" xfId="546"/>
    <cellStyle name="40% - 强调文字颜色 6 2 3 2 2 2" xfId="547"/>
    <cellStyle name="40% - 强调文字颜色 6 2 3 3" xfId="548"/>
    <cellStyle name="40% - 强调文字颜色 6 2 3 3 2" xfId="549"/>
    <cellStyle name="40% - 强调文字颜色 6 2 3 3 2 2" xfId="550"/>
    <cellStyle name="40% - 强调文字颜色 6 2 3 4" xfId="551"/>
    <cellStyle name="链接单元格 2 4 2" xfId="552"/>
    <cellStyle name="40% - 强调文字颜色 6 2 4" xfId="553"/>
    <cellStyle name="链接单元格 2 4 2 2" xfId="554"/>
    <cellStyle name="40% - 强调文字颜色 6 2 4 2" xfId="555"/>
    <cellStyle name="40% - 强调文字颜色 6 2 4 2 2" xfId="556"/>
    <cellStyle name="常规 8 6 2" xfId="557"/>
    <cellStyle name="40% - 强调文字颜色 6 2 5 2 2" xfId="558"/>
    <cellStyle name="警告文本 2 6 2" xfId="559"/>
    <cellStyle name="40% - 强调文字颜色 6 2 6" xfId="560"/>
    <cellStyle name="40% - 强调文字颜色 6 2 6 2" xfId="561"/>
    <cellStyle name="40% - 强调文字颜色 6 3" xfId="562"/>
    <cellStyle name="60% - 强调文字颜色 4 2 2" xfId="563"/>
    <cellStyle name="40% - 强调文字颜色 6 4" xfId="564"/>
    <cellStyle name="60% - 强调文字颜色 1 2 2 2" xfId="565"/>
    <cellStyle name="60% - 强调文字颜色 1 2 2 2 2" xfId="566"/>
    <cellStyle name="60% - 强调文字颜色 1 2 2 2 2 2" xfId="567"/>
    <cellStyle name="60% - 强调文字颜色 1 2 2 3" xfId="568"/>
    <cellStyle name="60% - 强调文字颜色 1 2 3" xfId="569"/>
    <cellStyle name="60% - 强调文字颜色 1 2 3 2" xfId="570"/>
    <cellStyle name="60% - 强调文字颜色 1 2 3 2 2" xfId="571"/>
    <cellStyle name="60% - 强调文字颜色 1 2 3 3" xfId="572"/>
    <cellStyle name="60% - 强调文字颜色 2 2 2 2 2" xfId="573"/>
    <cellStyle name="60% - 强调文字颜色 2 2 2 2 2 2" xfId="574"/>
    <cellStyle name="60% - 强调文字颜色 2 2 2 3 2" xfId="575"/>
    <cellStyle name="60% - 强调文字颜色 2 2 3" xfId="576"/>
    <cellStyle name="60% - 强调文字颜色 3 2 4" xfId="577"/>
    <cellStyle name="60% - 强调文字颜色 2 2 3 2" xfId="578"/>
    <cellStyle name="60% - 强调文字颜色 3 2 4 2 2" xfId="579"/>
    <cellStyle name="60% - 强调文字颜色 2 2 3 2 2 2" xfId="580"/>
    <cellStyle name="60% - 强调文字颜色 3 2 5" xfId="581"/>
    <cellStyle name="60% - 强调文字颜色 2 2 3 3" xfId="582"/>
    <cellStyle name="60% - 强调文字颜色 2 2 4" xfId="583"/>
    <cellStyle name="60% - 强调文字颜色 2 2 4 2" xfId="584"/>
    <cellStyle name="60% - 强调文字颜色 2 2 5" xfId="585"/>
    <cellStyle name="60% - 强调文字颜色 2 2 5 2" xfId="586"/>
    <cellStyle name="60% - 强调文字颜色 3 2 2 2 2" xfId="587"/>
    <cellStyle name="60% - 强调文字颜色 3 2 2 2 2 2" xfId="588"/>
    <cellStyle name="60% - 强调文字颜色 3 2 3" xfId="589"/>
    <cellStyle name="60% - 强调文字颜色 3 2 3 2" xfId="590"/>
    <cellStyle name="60% - 强调文字颜色 3 2 3 2 2" xfId="591"/>
    <cellStyle name="60% - 强调文字颜色 3 2 3 2 2 2" xfId="592"/>
    <cellStyle name="60% - 强调文字颜色 3 2 3 3" xfId="593"/>
    <cellStyle name="60% - 强调文字颜色 3 2 3 3 2" xfId="594"/>
    <cellStyle name="60% - 强调文字颜色 4 2" xfId="595"/>
    <cellStyle name="60% - 强调文字颜色 4 2 2 2" xfId="596"/>
    <cellStyle name="60% - 强调文字颜色 4 2 2 2 2" xfId="597"/>
    <cellStyle name="60% - 强调文字颜色 4 2 2 2 2 2" xfId="598"/>
    <cellStyle name="60% - 强调文字颜色 4 2 2 3" xfId="599"/>
    <cellStyle name="60% - 强调文字颜色 4 2 2 3 2" xfId="600"/>
    <cellStyle name="60% - 强调文字颜色 4 2 3 2" xfId="601"/>
    <cellStyle name="60% - 强调文字颜色 4 2 3 2 2" xfId="602"/>
    <cellStyle name="60% - 强调文字颜色 4 2 3 2 2 2" xfId="603"/>
    <cellStyle name="60% - 强调文字颜色 4 2 3 3" xfId="604"/>
    <cellStyle name="60% - 强调文字颜色 4 2 3 3 2" xfId="605"/>
    <cellStyle name="注释 3 2" xfId="606"/>
    <cellStyle name="60% - 强调文字颜色 4 2 4" xfId="607"/>
    <cellStyle name="60% - 强调文字颜色 4 2 4 2" xfId="608"/>
    <cellStyle name="常规 8 3 4" xfId="609"/>
    <cellStyle name="60% - 强调文字颜色 4 2 4 2 2" xfId="610"/>
    <cellStyle name="60% - 强调文字颜色 4 2 5 2" xfId="611"/>
    <cellStyle name="60% - 强调文字颜色 5 2" xfId="612"/>
    <cellStyle name="60% - 强调文字颜色 5 2 2" xfId="613"/>
    <cellStyle name="60% - 强调文字颜色 5 2 2 2" xfId="614"/>
    <cellStyle name="60% - 强调文字颜色 5 2 2 2 2" xfId="615"/>
    <cellStyle name="60% - 强调文字颜色 5 2 2 2 2 2" xfId="616"/>
    <cellStyle name="适中 2" xfId="617"/>
    <cellStyle name="60% - 强调文字颜色 5 2 2 3" xfId="618"/>
    <cellStyle name="适中 2 2" xfId="619"/>
    <cellStyle name="60% - 强调文字颜色 5 2 2 3 2" xfId="620"/>
    <cellStyle name="60% - 强调文字颜色 5 2 3" xfId="621"/>
    <cellStyle name="60% - 强调文字颜色 5 2 3 2" xfId="622"/>
    <cellStyle name="60% - 强调文字颜色 5 2 3 2 2" xfId="623"/>
    <cellStyle name="60% - 强调文字颜色 5 2 3 2 2 2" xfId="624"/>
    <cellStyle name="60% - 强调文字颜色 5 2 3 3" xfId="625"/>
    <cellStyle name="60% - 强调文字颜色 5 2 3 3 2" xfId="626"/>
    <cellStyle name="60% - 强调文字颜色 5 2 4" xfId="627"/>
    <cellStyle name="60% - 强调文字颜色 5 2 4 2" xfId="628"/>
    <cellStyle name="60% - 强调文字颜色 5 2 4 2 2" xfId="629"/>
    <cellStyle name="解释性文本 2 2 2" xfId="630"/>
    <cellStyle name="60% - 强调文字颜色 5 2 5" xfId="631"/>
    <cellStyle name="解释性文本 2 2 2 2" xfId="632"/>
    <cellStyle name="60% - 强调文字颜色 5 2 5 2" xfId="633"/>
    <cellStyle name="60% - 强调文字颜色 6 2" xfId="634"/>
    <cellStyle name="60% - 强调文字颜色 6 2 2" xfId="635"/>
    <cellStyle name="60% - 强调文字颜色 6 2 2 2" xfId="636"/>
    <cellStyle name="60% - 强调文字颜色 6 2 2 2 2" xfId="637"/>
    <cellStyle name="60% - 强调文字颜色 6 2 2 2 2 2" xfId="638"/>
    <cellStyle name="60% - 强调文字颜色 6 2 2 3" xfId="639"/>
    <cellStyle name="60% - 强调文字颜色 6 2 2 3 2" xfId="640"/>
    <cellStyle name="60% - 强调文字颜色 6 2 3" xfId="641"/>
    <cellStyle name="60% - 强调文字颜色 6 2 3 2" xfId="642"/>
    <cellStyle name="60% - 强调文字颜色 6 2 3 2 2" xfId="643"/>
    <cellStyle name="60% - 强调文字颜色 6 2 3 2 2 2" xfId="644"/>
    <cellStyle name="60% - 强调文字颜色 6 2 3 3" xfId="645"/>
    <cellStyle name="60% - 强调文字颜色 6 2 3 3 2" xfId="646"/>
    <cellStyle name="60% - 强调文字颜色 6 2 4" xfId="647"/>
    <cellStyle name="60% - 强调文字颜色 6 2 4 2" xfId="648"/>
    <cellStyle name="60% - 强调文字颜色 6 2 4 2 2" xfId="649"/>
    <cellStyle name="60% - 强调文字颜色 6 2 5" xfId="650"/>
    <cellStyle name="60% - 强调文字颜色 6 2 5 2" xfId="651"/>
    <cellStyle name="标题 1 2" xfId="652"/>
    <cellStyle name="强调文字颜色 3 2 3 3" xfId="653"/>
    <cellStyle name="标题 1 2 2" xfId="654"/>
    <cellStyle name="强调文字颜色 3 2 3 3 2" xfId="655"/>
    <cellStyle name="标题 1 2 2 2" xfId="656"/>
    <cellStyle name="标题 1 2 2 2 2" xfId="657"/>
    <cellStyle name="标题 1 2 2 2 2 2" xfId="658"/>
    <cellStyle name="计算 2 3 2" xfId="659"/>
    <cellStyle name="标题 1 2 2 3" xfId="660"/>
    <cellStyle name="计算 2 3 2 2" xfId="661"/>
    <cellStyle name="标题 1 2 2 3 2" xfId="662"/>
    <cellStyle name="标题 1 2 3" xfId="663"/>
    <cellStyle name="标题 1 2 3 2" xfId="664"/>
    <cellStyle name="标题 1 2 3 2 2" xfId="665"/>
    <cellStyle name="标题 1 2 3 2 2 2" xfId="666"/>
    <cellStyle name="计算 2 4 2" xfId="667"/>
    <cellStyle name="标题 1 2 3 3" xfId="668"/>
    <cellStyle name="计算 2 4 2 2" xfId="669"/>
    <cellStyle name="标题 1 2 3 3 2" xfId="670"/>
    <cellStyle name="强调文字颜色 4 2 2 3 2" xfId="671"/>
    <cellStyle name="标题 1 2 4" xfId="672"/>
    <cellStyle name="标题 1 2 4 2" xfId="673"/>
    <cellStyle name="常规 2 2 3 3" xfId="674"/>
    <cellStyle name="标题 1 2 4 2 2" xfId="675"/>
    <cellStyle name="标题 1 2 5" xfId="676"/>
    <cellStyle name="标题 1 2 5 2" xfId="677"/>
    <cellStyle name="标题 2 2" xfId="678"/>
    <cellStyle name="标题 2 2 2" xfId="679"/>
    <cellStyle name="标题 2 2 2 2" xfId="680"/>
    <cellStyle name="标题 2 2 2 2 2" xfId="681"/>
    <cellStyle name="标题 2 2 2 2 2 2" xfId="682"/>
    <cellStyle name="标题 2 2 2 3" xfId="683"/>
    <cellStyle name="标题 2 2 2 3 2" xfId="684"/>
    <cellStyle name="标题 2 2 3" xfId="685"/>
    <cellStyle name="标题 2 2 3 2" xfId="686"/>
    <cellStyle name="标题 2 2 3 2 2" xfId="687"/>
    <cellStyle name="标题 2 2 3 2 2 2" xfId="688"/>
    <cellStyle name="标题 2 2 3 3" xfId="689"/>
    <cellStyle name="标题 2 2 3 3 2" xfId="690"/>
    <cellStyle name="强调文字颜色 4 2 3 3 2" xfId="691"/>
    <cellStyle name="标题 2 2 4" xfId="692"/>
    <cellStyle name="标题 2 2 4 2" xfId="693"/>
    <cellStyle name="标题 2 2 4 2 2" xfId="694"/>
    <cellStyle name="标题 2 2 5" xfId="695"/>
    <cellStyle name="标题 2 2 5 2" xfId="696"/>
    <cellStyle name="标题 3 2" xfId="697"/>
    <cellStyle name="标题 3 2 2" xfId="698"/>
    <cellStyle name="标题 3 2 2 2" xfId="699"/>
    <cellStyle name="标题 3 2 2 2 2" xfId="700"/>
    <cellStyle name="标题 3 2 2 2 2 2" xfId="701"/>
    <cellStyle name="标题 3 2 2 3" xfId="702"/>
    <cellStyle name="标题 3 2 2 3 2" xfId="703"/>
    <cellStyle name="标题 3 2 3" xfId="704"/>
    <cellStyle name="标题 3 2 3 2" xfId="705"/>
    <cellStyle name="标题 3 2 3 2 2" xfId="706"/>
    <cellStyle name="标题 3 2 3 2 2 2" xfId="707"/>
    <cellStyle name="标题 3 2 3 3" xfId="708"/>
    <cellStyle name="标题 3 2 3 3 2" xfId="709"/>
    <cellStyle name="标题 3 2 4" xfId="710"/>
    <cellStyle name="标题 3 2 4 2" xfId="711"/>
    <cellStyle name="标题 3 2 4 2 2" xfId="712"/>
    <cellStyle name="标题 3 2 5" xfId="713"/>
    <cellStyle name="标题 3 2 5 2" xfId="714"/>
    <cellStyle name="标题 4 2" xfId="715"/>
    <cellStyle name="标题 4 2 2" xfId="716"/>
    <cellStyle name="标题 4 2 2 2" xfId="717"/>
    <cellStyle name="强调文字颜色 3 2 5" xfId="718"/>
    <cellStyle name="标题 4 2 2 2 2" xfId="719"/>
    <cellStyle name="强调文字颜色 3 2 5 2" xfId="720"/>
    <cellStyle name="标题 4 2 2 2 2 2" xfId="721"/>
    <cellStyle name="标题 4 2 2 3" xfId="722"/>
    <cellStyle name="标题 4 2 3" xfId="723"/>
    <cellStyle name="标题 4 2 3 2" xfId="724"/>
    <cellStyle name="强调文字颜色 4 2 5" xfId="725"/>
    <cellStyle name="标题 4 2 3 2 2" xfId="726"/>
    <cellStyle name="强调文字颜色 4 2 5 2" xfId="727"/>
    <cellStyle name="标题 4 2 3 2 2 2" xfId="728"/>
    <cellStyle name="标题 4 2 3 3" xfId="729"/>
    <cellStyle name="标题 4 2 3 3 2" xfId="730"/>
    <cellStyle name="标题 4 2 4" xfId="731"/>
    <cellStyle name="标题 4 2 4 2" xfId="732"/>
    <cellStyle name="强调文字颜色 5 2 5" xfId="733"/>
    <cellStyle name="标题 4 2 4 2 2" xfId="734"/>
    <cellStyle name="标题 4 2 5" xfId="735"/>
    <cellStyle name="标题 4 2 5 2" xfId="736"/>
    <cellStyle name="标题 5" xfId="737"/>
    <cellStyle name="标题 5 2" xfId="738"/>
    <cellStyle name="标题 5 2 2" xfId="739"/>
    <cellStyle name="标题 5 2 2 2" xfId="740"/>
    <cellStyle name="标题 5 2 2 2 2" xfId="741"/>
    <cellStyle name="标题 5 2 3" xfId="742"/>
    <cellStyle name="常规 2 4 5" xfId="743"/>
    <cellStyle name="标题 5 2 3 2" xfId="744"/>
    <cellStyle name="标题 5 3" xfId="745"/>
    <cellStyle name="标题 5 4" xfId="746"/>
    <cellStyle name="标题 5 4 2" xfId="747"/>
    <cellStyle name="标题 5 5" xfId="748"/>
    <cellStyle name="标题 5 5 2" xfId="749"/>
    <cellStyle name="差 2" xfId="750"/>
    <cellStyle name="差 2 2" xfId="751"/>
    <cellStyle name="差 2 2 2" xfId="752"/>
    <cellStyle name="差 2 2 2 2" xfId="753"/>
    <cellStyle name="差 2 2 2 2 2" xfId="754"/>
    <cellStyle name="差 2 2 3" xfId="755"/>
    <cellStyle name="差 2 2 3 2" xfId="756"/>
    <cellStyle name="差 2 2 3 2 2" xfId="757"/>
    <cellStyle name="差 2 2 4" xfId="758"/>
    <cellStyle name="差 2 2 4 2" xfId="759"/>
    <cellStyle name="差 2 3" xfId="760"/>
    <cellStyle name="好 2" xfId="761"/>
    <cellStyle name="差 2 3 2 2" xfId="762"/>
    <cellStyle name="差 2 4" xfId="763"/>
    <cellStyle name="差 2 4 2" xfId="764"/>
    <cellStyle name="差 2 4 2 2" xfId="765"/>
    <cellStyle name="差 2 5" xfId="766"/>
    <cellStyle name="差 2 5 2" xfId="767"/>
    <cellStyle name="常规 11" xfId="768"/>
    <cellStyle name="常规 11 2" xfId="769"/>
    <cellStyle name="常规 2" xfId="770"/>
    <cellStyle name="常规 2 10" xfId="771"/>
    <cellStyle name="常规 2 2" xfId="772"/>
    <cellStyle name="输出 2 3 4" xfId="773"/>
    <cellStyle name="常规 2 2 2" xfId="774"/>
    <cellStyle name="常规 2 2 3" xfId="775"/>
    <cellStyle name="常规 2 2 3 2" xfId="776"/>
    <cellStyle name="常规 2 2 3 2 2" xfId="777"/>
    <cellStyle name="常规 2 2 4" xfId="778"/>
    <cellStyle name="常规 2 2 4 2" xfId="779"/>
    <cellStyle name="常规 2 2 4 3" xfId="780"/>
    <cellStyle name="常规 2 2 5" xfId="781"/>
    <cellStyle name="常规 2 2 6" xfId="782"/>
    <cellStyle name="常规 2 3" xfId="783"/>
    <cellStyle name="常规 2 4" xfId="784"/>
    <cellStyle name="常规 2 4 2" xfId="785"/>
    <cellStyle name="常规 2 4 2 2" xfId="786"/>
    <cellStyle name="常规 2 4 2 2 2" xfId="787"/>
    <cellStyle name="常规 2 4 2 2 2 2" xfId="788"/>
    <cellStyle name="输出 2 2 2" xfId="789"/>
    <cellStyle name="常规 2 4 2 3" xfId="790"/>
    <cellStyle name="输出 2 2 2 2" xfId="791"/>
    <cellStyle name="常规 2 4 2 3 2" xfId="792"/>
    <cellStyle name="常规 2 4 3 2 2" xfId="793"/>
    <cellStyle name="常规 2 4 4" xfId="794"/>
    <cellStyle name="常规 2 4 4 2" xfId="795"/>
    <cellStyle name="常规 2 4 4 2 2" xfId="796"/>
    <cellStyle name="常规 2 4 5 2" xfId="797"/>
    <cellStyle name="常规 2 5" xfId="798"/>
    <cellStyle name="常规 2 5 2" xfId="799"/>
    <cellStyle name="常规 2 5 2 2" xfId="800"/>
    <cellStyle name="常规 2 5 2 2 2" xfId="801"/>
    <cellStyle name="常规 2 5 3 2 2" xfId="802"/>
    <cellStyle name="链接单元格 2 2 2 2" xfId="803"/>
    <cellStyle name="常规 2 5 4" xfId="804"/>
    <cellStyle name="链接单元格 2 2 2 2 2" xfId="805"/>
    <cellStyle name="常规 2 5 4 2" xfId="806"/>
    <cellStyle name="常规 2 6" xfId="807"/>
    <cellStyle name="常规 2 7" xfId="808"/>
    <cellStyle name="常规 2 7 2" xfId="809"/>
    <cellStyle name="常规 2 7 2 2" xfId="810"/>
    <cellStyle name="输入 2" xfId="811"/>
    <cellStyle name="常规 2 8" xfId="812"/>
    <cellStyle name="输入 2 2" xfId="813"/>
    <cellStyle name="常规 2 8 2" xfId="814"/>
    <cellStyle name="常规 2 9" xfId="815"/>
    <cellStyle name="常规 3" xfId="816"/>
    <cellStyle name="适中 2 2 3 2" xfId="817"/>
    <cellStyle name="常规 3 10" xfId="818"/>
    <cellStyle name="常规 3 11" xfId="819"/>
    <cellStyle name="常规 3 2" xfId="820"/>
    <cellStyle name="常规 3 2 2" xfId="821"/>
    <cellStyle name="常规 3 2 2 2" xfId="822"/>
    <cellStyle name="常规 3 2 2 2 2" xfId="823"/>
    <cellStyle name="常规 3 2 3" xfId="824"/>
    <cellStyle name="常规 3 2 3 2" xfId="825"/>
    <cellStyle name="常规 3 2 3 2 2" xfId="826"/>
    <cellStyle name="常规 3 2 4" xfId="827"/>
    <cellStyle name="常规 3 2 4 2" xfId="828"/>
    <cellStyle name="常规 3 3" xfId="829"/>
    <cellStyle name="常规 3 3 2" xfId="830"/>
    <cellStyle name="常规 3 3 2 2" xfId="831"/>
    <cellStyle name="常规 3 3 2 2 2" xfId="832"/>
    <cellStyle name="常规 3 3 3" xfId="833"/>
    <cellStyle name="常规 3 3 3 2" xfId="834"/>
    <cellStyle name="常规 3 3 3 2 2" xfId="835"/>
    <cellStyle name="常规 3 3 4" xfId="836"/>
    <cellStyle name="常规 3 3 4 2" xfId="837"/>
    <cellStyle name="常规 3 4" xfId="838"/>
    <cellStyle name="常规 3 4 2" xfId="839"/>
    <cellStyle name="警告文本 2 3 3" xfId="840"/>
    <cellStyle name="常规 3 4 2 2" xfId="841"/>
    <cellStyle name="警告文本 2 3 3 2" xfId="842"/>
    <cellStyle name="常规 3 4 2 2 2" xfId="843"/>
    <cellStyle name="常规 3 5" xfId="844"/>
    <cellStyle name="常规 3 5 2" xfId="845"/>
    <cellStyle name="常规 3 5 2 2" xfId="846"/>
    <cellStyle name="常规 3 5 2 2 2" xfId="847"/>
    <cellStyle name="常规 3 6" xfId="848"/>
    <cellStyle name="常规 3 6 2" xfId="849"/>
    <cellStyle name="常规 3 6 2 2" xfId="850"/>
    <cellStyle name="常规 3 7" xfId="851"/>
    <cellStyle name="常规 3 7 2" xfId="852"/>
    <cellStyle name="好 2 2 2 2 2" xfId="853"/>
    <cellStyle name="常规 3 8" xfId="854"/>
    <cellStyle name="常规 3 8 2" xfId="855"/>
    <cellStyle name="常规 3 9" xfId="856"/>
    <cellStyle name="常规 4" xfId="857"/>
    <cellStyle name="常规 4 2" xfId="858"/>
    <cellStyle name="常规 4 4" xfId="859"/>
    <cellStyle name="常规 4 2 2" xfId="860"/>
    <cellStyle name="常规 6 4" xfId="861"/>
    <cellStyle name="常规 4 4 2" xfId="862"/>
    <cellStyle name="常规 4 2 2 2" xfId="863"/>
    <cellStyle name="常规 6 4 2" xfId="864"/>
    <cellStyle name="常规 4 2 2 2 2" xfId="865"/>
    <cellStyle name="常规 4 5" xfId="866"/>
    <cellStyle name="常规 4 2 3" xfId="867"/>
    <cellStyle name="常规 4 2 3 2" xfId="868"/>
    <cellStyle name="常规 4 6" xfId="869"/>
    <cellStyle name="常规 4 2 4" xfId="870"/>
    <cellStyle name="常规 8 4" xfId="871"/>
    <cellStyle name="常规 4 2 4 2" xfId="872"/>
    <cellStyle name="常规 4 2 5" xfId="873"/>
    <cellStyle name="常规 4 2 6" xfId="874"/>
    <cellStyle name="常规 4 2 7" xfId="875"/>
    <cellStyle name="常规 4 3" xfId="876"/>
    <cellStyle name="常规 5 4" xfId="877"/>
    <cellStyle name="常规 4 3 2" xfId="878"/>
    <cellStyle name="常规 5 4 2" xfId="879"/>
    <cellStyle name="常规 4 3 2 2" xfId="880"/>
    <cellStyle name="常规 5" xfId="881"/>
    <cellStyle name="常规 5 2" xfId="882"/>
    <cellStyle name="常规 5 2 2" xfId="883"/>
    <cellStyle name="常规 5 3" xfId="884"/>
    <cellStyle name="常规 5 3 2" xfId="885"/>
    <cellStyle name="常规 5 3 2 2" xfId="886"/>
    <cellStyle name="常规 5 4 2 2" xfId="887"/>
    <cellStyle name="常规 5 5" xfId="888"/>
    <cellStyle name="常规 5 5 2" xfId="889"/>
    <cellStyle name="常规 5 9" xfId="890"/>
    <cellStyle name="常规 6" xfId="891"/>
    <cellStyle name="常规 6 2" xfId="892"/>
    <cellStyle name="常规 6 2 2" xfId="893"/>
    <cellStyle name="常规 6 2 2 2" xfId="894"/>
    <cellStyle name="常规 6 3" xfId="895"/>
    <cellStyle name="常规 6 3 2" xfId="896"/>
    <cellStyle name="常规 6 3 2 2" xfId="897"/>
    <cellStyle name="常规 7" xfId="898"/>
    <cellStyle name="常规 7 2" xfId="899"/>
    <cellStyle name="常规 7 2 2" xfId="900"/>
    <cellStyle name="常规 8" xfId="901"/>
    <cellStyle name="常规 8 2" xfId="902"/>
    <cellStyle name="常规 8 2 2" xfId="903"/>
    <cellStyle name="常规 8 2 2 2" xfId="904"/>
    <cellStyle name="常规 8 2 2 2 2" xfId="905"/>
    <cellStyle name="常规 8 2 3" xfId="906"/>
    <cellStyle name="常规 8 2 3 2" xfId="907"/>
    <cellStyle name="常规 8 2 4" xfId="908"/>
    <cellStyle name="常规 8 2 4 2" xfId="909"/>
    <cellStyle name="常规 8 3" xfId="910"/>
    <cellStyle name="常规 8 3 2" xfId="911"/>
    <cellStyle name="常规 8 3 2 2" xfId="912"/>
    <cellStyle name="常规 8 3 2 2 2" xfId="913"/>
    <cellStyle name="常规 8 3 3" xfId="914"/>
    <cellStyle name="常规 8 3 3 2" xfId="915"/>
    <cellStyle name="常规 8 3 4 2" xfId="916"/>
    <cellStyle name="常规 8 4 2" xfId="917"/>
    <cellStyle name="常规 8 4 2 2" xfId="918"/>
    <cellStyle name="常规 8 5" xfId="919"/>
    <cellStyle name="常规 8 5 2" xfId="920"/>
    <cellStyle name="常规 8 5 2 2" xfId="921"/>
    <cellStyle name="常规 9" xfId="922"/>
    <cellStyle name="常规 9 2 2" xfId="923"/>
    <cellStyle name="好 2 2" xfId="924"/>
    <cellStyle name="好 2 2 2" xfId="925"/>
    <cellStyle name="好 2 2 2 2" xfId="926"/>
    <cellStyle name="好 2 2 3" xfId="927"/>
    <cellStyle name="好 2 2 3 2" xfId="928"/>
    <cellStyle name="好 2 2 3 2 2" xfId="929"/>
    <cellStyle name="好 2 2 4" xfId="930"/>
    <cellStyle name="好 2 2 4 2" xfId="931"/>
    <cellStyle name="好 2 4 2" xfId="932"/>
    <cellStyle name="好 2 4 2 2" xfId="933"/>
    <cellStyle name="好 2 5 2" xfId="934"/>
    <cellStyle name="好 2 5 2 2" xfId="935"/>
    <cellStyle name="好 2 6 2" xfId="936"/>
    <cellStyle name="汇总 2" xfId="937"/>
    <cellStyle name="汇总 2 2" xfId="938"/>
    <cellStyle name="汇总 2 2 2" xfId="939"/>
    <cellStyle name="汇总 2 2 2 2" xfId="940"/>
    <cellStyle name="汇总 2 2 2 2 2" xfId="941"/>
    <cellStyle name="警告文本 2 2 2" xfId="942"/>
    <cellStyle name="汇总 2 2 3" xfId="943"/>
    <cellStyle name="警告文本 2 2 2 2" xfId="944"/>
    <cellStyle name="汇总 2 2 3 2" xfId="945"/>
    <cellStyle name="汇总 2 3" xfId="946"/>
    <cellStyle name="汇总 2 3 2" xfId="947"/>
    <cellStyle name="汇总 2 3 2 2" xfId="948"/>
    <cellStyle name="汇总 2 3 2 2 2" xfId="949"/>
    <cellStyle name="警告文本 2 3 2" xfId="950"/>
    <cellStyle name="汇总 2 3 3" xfId="951"/>
    <cellStyle name="警告文本 2 3 2 2" xfId="952"/>
    <cellStyle name="汇总 2 3 3 2" xfId="953"/>
    <cellStyle name="链接单元格 2 2 3 2" xfId="954"/>
    <cellStyle name="汇总 2 4 2 2" xfId="955"/>
    <cellStyle name="汇总 2 5" xfId="956"/>
    <cellStyle name="汇总 2 5 2" xfId="957"/>
    <cellStyle name="计算 2" xfId="958"/>
    <cellStyle name="计算 2 2" xfId="959"/>
    <cellStyle name="计算 2 2 2" xfId="960"/>
    <cellStyle name="计算 2 2 2 2" xfId="961"/>
    <cellStyle name="计算 2 2 2 2 2" xfId="962"/>
    <cellStyle name="计算 2 2 3 2" xfId="963"/>
    <cellStyle name="计算 2 2 3 2 2" xfId="964"/>
    <cellStyle name="计算 2 2 4" xfId="965"/>
    <cellStyle name="计算 2 2 4 2" xfId="966"/>
    <cellStyle name="计算 2 3" xfId="967"/>
    <cellStyle name="计算 2 4" xfId="968"/>
    <cellStyle name="计算 2 5" xfId="969"/>
    <cellStyle name="计算 2 5 2" xfId="970"/>
    <cellStyle name="检查单元格 2" xfId="971"/>
    <cellStyle name="检查单元格 2 2" xfId="972"/>
    <cellStyle name="检查单元格 2 2 2" xfId="973"/>
    <cellStyle name="检查单元格 2 2 2 2" xfId="974"/>
    <cellStyle name="检查单元格 2 2 2 2 2" xfId="975"/>
    <cellStyle name="注释 4 2" xfId="976"/>
    <cellStyle name="检查单元格 2 2 3" xfId="977"/>
    <cellStyle name="检查单元格 2 2 3 2" xfId="978"/>
    <cellStyle name="检查单元格 2 3 2" xfId="979"/>
    <cellStyle name="检查单元格 2 3 2 2" xfId="980"/>
    <cellStyle name="检查单元格 2 3 2 2 2" xfId="981"/>
    <cellStyle name="检查单元格 2 3 3" xfId="982"/>
    <cellStyle name="检查单元格 2 3 3 2" xfId="983"/>
    <cellStyle name="检查单元格 2 4" xfId="984"/>
    <cellStyle name="检查单元格 2 4 2" xfId="985"/>
    <cellStyle name="检查单元格 2 4 2 2" xfId="986"/>
    <cellStyle name="检查单元格 2 5" xfId="987"/>
    <cellStyle name="检查单元格 2 5 2" xfId="988"/>
    <cellStyle name="解释性文本 2" xfId="989"/>
    <cellStyle name="解释性文本 2 2" xfId="990"/>
    <cellStyle name="解释性文本 2 2 2 2 2" xfId="991"/>
    <cellStyle name="解释性文本 2 2 3" xfId="992"/>
    <cellStyle name="解释性文本 2 2 3 2" xfId="993"/>
    <cellStyle name="解释性文本 2 3" xfId="994"/>
    <cellStyle name="解释性文本 2 3 2" xfId="995"/>
    <cellStyle name="解释性文本 2 3 2 2" xfId="996"/>
    <cellStyle name="解释性文本 2 3 2 2 2" xfId="997"/>
    <cellStyle name="解释性文本 2 3 3" xfId="998"/>
    <cellStyle name="解释性文本 2 3 3 2" xfId="999"/>
    <cellStyle name="警告文本 2 2 2 2 2" xfId="1000"/>
    <cellStyle name="解释性文本 2 4" xfId="1001"/>
    <cellStyle name="解释性文本 2 4 2" xfId="1002"/>
    <cellStyle name="解释性文本 2 4 2 2" xfId="1003"/>
    <cellStyle name="解释性文本 2 5" xfId="1004"/>
    <cellStyle name="解释性文本 2 5 2" xfId="1005"/>
    <cellStyle name="警告文本 2" xfId="1006"/>
    <cellStyle name="警告文本 2 2" xfId="1007"/>
    <cellStyle name="警告文本 2 2 3" xfId="1008"/>
    <cellStyle name="警告文本 2 2 3 2" xfId="1009"/>
    <cellStyle name="警告文本 2 2 3 2 2" xfId="1010"/>
    <cellStyle name="警告文本 2 2 4" xfId="1011"/>
    <cellStyle name="警告文本 2 2 4 2" xfId="1012"/>
    <cellStyle name="警告文本 2 3" xfId="1013"/>
    <cellStyle name="警告文本 2 3 2 2 2" xfId="1014"/>
    <cellStyle name="警告文本 2 3 3 2 2" xfId="1015"/>
    <cellStyle name="警告文本 2 3 4" xfId="1016"/>
    <cellStyle name="警告文本 2 3 4 2" xfId="1017"/>
    <cellStyle name="警告文本 2 4" xfId="1018"/>
    <cellStyle name="链接单元格 2 2 4" xfId="1019"/>
    <cellStyle name="警告文本 2 4 2" xfId="1020"/>
    <cellStyle name="链接单元格 2 2 4 2" xfId="1021"/>
    <cellStyle name="警告文本 2 4 2 2" xfId="1022"/>
    <cellStyle name="警告文本 2 5 2 2" xfId="1023"/>
    <cellStyle name="警告文本 2 6" xfId="1024"/>
    <cellStyle name="链接单元格 2" xfId="1025"/>
    <cellStyle name="链接单元格 2 2" xfId="1026"/>
    <cellStyle name="链接单元格 2 2 2" xfId="1027"/>
    <cellStyle name="链接单元格 2 2 3 2 2" xfId="1028"/>
    <cellStyle name="链接单元格 2 3" xfId="1029"/>
    <cellStyle name="链接单元格 2 3 2" xfId="1030"/>
    <cellStyle name="链接单元格 2 3 2 2" xfId="1031"/>
    <cellStyle name="链接单元格 2 4" xfId="1032"/>
    <cellStyle name="链接单元格 2 5" xfId="1033"/>
    <cellStyle name="链接单元格 2 5 2" xfId="1034"/>
    <cellStyle name="强调文字颜色 1 2 2 2" xfId="1035"/>
    <cellStyle name="强调文字颜色 1 2 2 2 2" xfId="1036"/>
    <cellStyle name="强调文字颜色 1 2 2 2 2 2" xfId="1037"/>
    <cellStyle name="强调文字颜色 1 2 2 3" xfId="1038"/>
    <cellStyle name="强调文字颜色 1 2 2 3 2" xfId="1039"/>
    <cellStyle name="强调文字颜色 1 2 3" xfId="1040"/>
    <cellStyle name="强调文字颜色 1 2 3 2" xfId="1041"/>
    <cellStyle name="强调文字颜色 1 2 3 2 2" xfId="1042"/>
    <cellStyle name="强调文字颜色 1 2 3 2 2 2" xfId="1043"/>
    <cellStyle name="强调文字颜色 1 2 3 3" xfId="1044"/>
    <cellStyle name="强调文字颜色 1 2 3 3 2" xfId="1045"/>
    <cellStyle name="强调文字颜色 1 2 4" xfId="1046"/>
    <cellStyle name="强调文字颜色 2 2 5" xfId="1047"/>
    <cellStyle name="强调文字颜色 1 2 4 2" xfId="1048"/>
    <cellStyle name="强调文字颜色 1 2 5" xfId="1049"/>
    <cellStyle name="强调文字颜色 1 2 5 2" xfId="1050"/>
    <cellStyle name="强调文字颜色 2 2 2 2 2" xfId="1051"/>
    <cellStyle name="强调文字颜色 2 2 2 2 2 2" xfId="1052"/>
    <cellStyle name="强调文字颜色 2 2 2 3 2" xfId="1053"/>
    <cellStyle name="强调文字颜色 2 2 3" xfId="1054"/>
    <cellStyle name="强调文字颜色 2 2 3 2 2" xfId="1055"/>
    <cellStyle name="强调文字颜色 2 2 3 2 2 2" xfId="1056"/>
    <cellStyle name="强调文字颜色 2 2 4" xfId="1057"/>
    <cellStyle name="强调文字颜色 2 2 4 2 2" xfId="1058"/>
    <cellStyle name="强调文字颜色 3 2 2" xfId="1059"/>
    <cellStyle name="强调文字颜色 3 2 2 2" xfId="1060"/>
    <cellStyle name="强调文字颜色 3 2 2 2 2" xfId="1061"/>
    <cellStyle name="强调文字颜色 3 2 2 2 2 2" xfId="1062"/>
    <cellStyle name="强调文字颜色 3 2 2 3" xfId="1063"/>
    <cellStyle name="强调文字颜色 3 2 2 3 2" xfId="1064"/>
    <cellStyle name="强调文字颜色 3 2 3" xfId="1065"/>
    <cellStyle name="强调文字颜色 3 2 3 2" xfId="1066"/>
    <cellStyle name="强调文字颜色 3 2 3 2 2" xfId="1067"/>
    <cellStyle name="强调文字颜色 3 2 3 2 2 2" xfId="1068"/>
    <cellStyle name="强调文字颜色 3 2 4" xfId="1069"/>
    <cellStyle name="强调文字颜色 3 2 4 2" xfId="1070"/>
    <cellStyle name="强调文字颜色 3 2 4 2 2" xfId="1071"/>
    <cellStyle name="强调文字颜色 4 2" xfId="1072"/>
    <cellStyle name="强调文字颜色 4 2 2" xfId="1073"/>
    <cellStyle name="强调文字颜色 4 2 2 2" xfId="1074"/>
    <cellStyle name="强调文字颜色 4 2 2 2 2" xfId="1075"/>
    <cellStyle name="强调文字颜色 4 2 2 2 2 2" xfId="1076"/>
    <cellStyle name="强调文字颜色 4 2 2 3" xfId="1077"/>
    <cellStyle name="强调文字颜色 4 2 3" xfId="1078"/>
    <cellStyle name="强调文字颜色 4 2 3 2" xfId="1079"/>
    <cellStyle name="强调文字颜色 4 2 3 2 2" xfId="1080"/>
    <cellStyle name="强调文字颜色 4 2 3 2 2 2" xfId="1081"/>
    <cellStyle name="强调文字颜色 4 2 3 3" xfId="1082"/>
    <cellStyle name="强调文字颜色 4 2 4" xfId="1083"/>
    <cellStyle name="强调文字颜色 4 2 4 2" xfId="1084"/>
    <cellStyle name="强调文字颜色 4 2 4 2 2" xfId="1085"/>
    <cellStyle name="强调文字颜色 5 2" xfId="1086"/>
    <cellStyle name="强调文字颜色 5 2 2" xfId="1087"/>
    <cellStyle name="强调文字颜色 5 2 2 2" xfId="1088"/>
    <cellStyle name="强调文字颜色 5 2 2 2 2" xfId="1089"/>
    <cellStyle name="强调文字颜色 5 2 2 2 2 2" xfId="1090"/>
    <cellStyle name="强调文字颜色 5 2 2 3" xfId="1091"/>
    <cellStyle name="强调文字颜色 5 2 2 3 2" xfId="1092"/>
    <cellStyle name="强调文字颜色 5 2 3" xfId="1093"/>
    <cellStyle name="强调文字颜色 5 2 3 2" xfId="1094"/>
    <cellStyle name="强调文字颜色 5 2 3 2 2" xfId="1095"/>
    <cellStyle name="强调文字颜色 5 2 3 2 2 2" xfId="1096"/>
    <cellStyle name="强调文字颜色 5 2 3 3" xfId="1097"/>
    <cellStyle name="强调文字颜色 5 2 3 3 2" xfId="1098"/>
    <cellStyle name="强调文字颜色 5 2 4" xfId="1099"/>
    <cellStyle name="强调文字颜色 5 2 4 2" xfId="1100"/>
    <cellStyle name="强调文字颜色 5 2 4 2 2" xfId="1101"/>
    <cellStyle name="输入 2 2 3" xfId="1102"/>
    <cellStyle name="强调文字颜色 5 2 5 2" xfId="1103"/>
    <cellStyle name="强调文字颜色 6 2" xfId="1104"/>
    <cellStyle name="强调文字颜色 6 2 2" xfId="1105"/>
    <cellStyle name="强调文字颜色 6 2 2 2" xfId="1106"/>
    <cellStyle name="强调文字颜色 6 2 2 2 2" xfId="1107"/>
    <cellStyle name="强调文字颜色 6 2 2 3" xfId="1108"/>
    <cellStyle name="强调文字颜色 6 2 2 3 2" xfId="1109"/>
    <cellStyle name="强调文字颜色 6 2 3" xfId="1110"/>
    <cellStyle name="强调文字颜色 6 2 3 2" xfId="1111"/>
    <cellStyle name="强调文字颜色 6 2 3 2 2" xfId="1112"/>
    <cellStyle name="强调文字颜色 6 2 3 2 2 2" xfId="1113"/>
    <cellStyle name="强调文字颜色 6 2 3 3" xfId="1114"/>
    <cellStyle name="强调文字颜色 6 2 3 3 2" xfId="1115"/>
    <cellStyle name="适中 2 2 4 2" xfId="1116"/>
    <cellStyle name="强调文字颜色 6 2 4" xfId="1117"/>
    <cellStyle name="强调文字颜色 6 2 4 2" xfId="1118"/>
    <cellStyle name="强调文字颜色 6 2 4 2 2" xfId="1119"/>
    <cellStyle name="强调文字颜色 6 2 5" xfId="1120"/>
    <cellStyle name="强调文字颜色 6 2 5 2" xfId="1121"/>
    <cellStyle name="适中 2 2 2" xfId="1122"/>
    <cellStyle name="适中 2 2 2 2" xfId="1123"/>
    <cellStyle name="适中 2 2 2 2 2" xfId="1124"/>
    <cellStyle name="适中 2 2 3" xfId="1125"/>
    <cellStyle name="适中 2 2 3 2 2" xfId="1126"/>
    <cellStyle name="适中 2 2 4" xfId="1127"/>
    <cellStyle name="适中 2 3" xfId="1128"/>
    <cellStyle name="适中 2 3 2" xfId="1129"/>
    <cellStyle name="适中 2 3 2 2" xfId="1130"/>
    <cellStyle name="适中 2 4" xfId="1131"/>
    <cellStyle name="适中 2 4 2 2" xfId="1132"/>
    <cellStyle name="适中 2 5" xfId="1133"/>
    <cellStyle name="适中 2 5 2" xfId="1134"/>
    <cellStyle name="输出 2" xfId="1135"/>
    <cellStyle name="输出 2 2" xfId="1136"/>
    <cellStyle name="输出 2 2 2 2 2" xfId="1137"/>
    <cellStyle name="输出 2 2 3" xfId="1138"/>
    <cellStyle name="输出 2 2 3 2" xfId="1139"/>
    <cellStyle name="输出 2 2 3 2 2" xfId="1140"/>
    <cellStyle name="输出 2 2 4" xfId="1141"/>
    <cellStyle name="输出 2 2 4 2" xfId="1142"/>
    <cellStyle name="输出 2 3" xfId="1143"/>
    <cellStyle name="输出 2 3 2" xfId="1144"/>
    <cellStyle name="输出 2 3 2 2" xfId="1145"/>
    <cellStyle name="输出 2 3 3 2" xfId="1146"/>
    <cellStyle name="输出 2 3 3 2 2" xfId="1147"/>
    <cellStyle name="输出 2 3 4 2" xfId="1148"/>
    <cellStyle name="输出 2 4" xfId="1149"/>
    <cellStyle name="输出 2 4 2" xfId="1150"/>
    <cellStyle name="输出 2 4 2 2" xfId="1151"/>
    <cellStyle name="输出 2 5" xfId="1152"/>
    <cellStyle name="输出 2 5 2" xfId="1153"/>
    <cellStyle name="输出 2 5 2 2" xfId="1154"/>
    <cellStyle name="输出 2 6" xfId="1155"/>
    <cellStyle name="输出 2 6 2" xfId="1156"/>
    <cellStyle name="输入 2 2 2" xfId="1157"/>
    <cellStyle name="输入 2 2 2 2" xfId="1158"/>
    <cellStyle name="输入 2 2 2 2 2" xfId="1159"/>
    <cellStyle name="输入 2 2 3 2" xfId="1160"/>
    <cellStyle name="输入 2 2 3 2 2" xfId="1161"/>
    <cellStyle name="输入 2 2 4" xfId="1162"/>
    <cellStyle name="输入 2 2 4 2" xfId="1163"/>
    <cellStyle name="输入 2 3" xfId="1164"/>
    <cellStyle name="输入 2 3 2" xfId="1165"/>
    <cellStyle name="输入 2 3 2 2" xfId="1166"/>
    <cellStyle name="输入 2 3 2 2 2" xfId="1167"/>
    <cellStyle name="输入 2 3 3" xfId="1168"/>
    <cellStyle name="输入 2 3 3 2" xfId="1169"/>
    <cellStyle name="输入 2 3 3 2 2" xfId="1170"/>
    <cellStyle name="输入 2 3 4" xfId="1171"/>
    <cellStyle name="输入 2 3 4 2" xfId="1172"/>
    <cellStyle name="输入 2 4" xfId="1173"/>
    <cellStyle name="输入 2 4 2" xfId="1174"/>
    <cellStyle name="输入 2 4 2 2" xfId="1175"/>
    <cellStyle name="输入 2 5" xfId="1176"/>
    <cellStyle name="输入 2 5 2" xfId="1177"/>
    <cellStyle name="输入 2 5 2 2" xfId="1178"/>
    <cellStyle name="输入 2 6" xfId="1179"/>
    <cellStyle name="输入 2 6 2" xfId="1180"/>
    <cellStyle name="注释 2" xfId="1181"/>
    <cellStyle name="注释 2 2" xfId="1182"/>
    <cellStyle name="注释 2 2 2" xfId="1183"/>
    <cellStyle name="注释 2 4" xfId="1184"/>
    <cellStyle name="注释 2 5" xfId="1185"/>
    <cellStyle name="注释 3" xfId="1186"/>
    <cellStyle name="注释 3 4" xfId="1187"/>
    <cellStyle name="注释 4" xfId="1188"/>
    <cellStyle name="注释 4 4" xfId="118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11</xdr:row>
      <xdr:rowOff>114300</xdr:rowOff>
    </xdr:from>
    <xdr:to>
      <xdr:col>17</xdr:col>
      <xdr:colOff>678561</xdr:colOff>
      <xdr:row>11</xdr:row>
      <xdr:rowOff>115062</xdr:rowOff>
    </xdr:to>
    <xdr:pic>
      <xdr:nvPicPr>
        <xdr:cNvPr id="6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661150" y="3695700"/>
          <a:ext cx="6850380" cy="6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30</xdr:row>
      <xdr:rowOff>95250</xdr:rowOff>
    </xdr:from>
    <xdr:to>
      <xdr:col>17</xdr:col>
      <xdr:colOff>675132</xdr:colOff>
      <xdr:row>30</xdr:row>
      <xdr:rowOff>97155</xdr:rowOff>
    </xdr:to>
    <xdr:pic>
      <xdr:nvPicPr>
        <xdr:cNvPr id="7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661150" y="8502650"/>
          <a:ext cx="6847205" cy="19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L11" sqref="L11"/>
    </sheetView>
  </sheetViews>
  <sheetFormatPr defaultColWidth="9" defaultRowHeight="29.25" customHeight="1"/>
  <cols>
    <col min="1" max="1" width="9.5" style="24" customWidth="1"/>
    <col min="2" max="4" width="8.75" style="24" customWidth="1"/>
    <col min="5" max="5" width="12.75" style="24" customWidth="1"/>
    <col min="6" max="6" width="19.5" style="53" customWidth="1"/>
    <col min="7" max="7" width="18.75" style="53" customWidth="1"/>
    <col min="8" max="9" width="16.25" style="53" customWidth="1"/>
    <col min="10" max="16379" width="9" style="24"/>
    <col min="16380" max="16384" width="9" style="54"/>
  </cols>
  <sheetData>
    <row r="1" s="24" customFormat="1" ht="59" customHeight="1" spans="1:9">
      <c r="A1" s="55" t="s">
        <v>0</v>
      </c>
      <c r="B1" s="56"/>
      <c r="C1" s="56"/>
      <c r="D1" s="56"/>
      <c r="E1" s="56"/>
      <c r="F1" s="56"/>
      <c r="G1" s="56"/>
      <c r="H1" s="56"/>
      <c r="I1" s="56"/>
    </row>
    <row r="2" s="51" customFormat="1" ht="46" customHeight="1" spans="1:9">
      <c r="A2" s="57" t="s">
        <v>1</v>
      </c>
      <c r="B2" s="58" t="s">
        <v>2</v>
      </c>
      <c r="C2" s="57" t="s">
        <v>3</v>
      </c>
      <c r="D2" s="57" t="s">
        <v>4</v>
      </c>
      <c r="E2" s="57" t="s">
        <v>5</v>
      </c>
      <c r="F2" s="59" t="s">
        <v>6</v>
      </c>
      <c r="G2" s="59" t="s">
        <v>7</v>
      </c>
      <c r="H2" s="59" t="s">
        <v>8</v>
      </c>
      <c r="I2" s="57" t="s">
        <v>9</v>
      </c>
    </row>
    <row r="3" s="24" customFormat="1" ht="25" customHeight="1" spans="1:9">
      <c r="A3" s="60">
        <v>1</v>
      </c>
      <c r="B3" s="23" t="s">
        <v>10</v>
      </c>
      <c r="C3" s="23">
        <v>6</v>
      </c>
      <c r="D3" s="23">
        <v>40</v>
      </c>
      <c r="E3" s="23">
        <v>123.3</v>
      </c>
      <c r="F3" s="61">
        <f t="shared" ref="F3:F12" si="0">I3*0.475</f>
        <v>1229.9175</v>
      </c>
      <c r="G3" s="61">
        <f t="shared" ref="G3:G12" si="1">I3*0.325</f>
        <v>841.5225</v>
      </c>
      <c r="H3" s="61">
        <f t="shared" ref="H3:H12" si="2">I3*0.2</f>
        <v>517.86</v>
      </c>
      <c r="I3" s="61">
        <f t="shared" ref="I3:I12" si="3">E3*21</f>
        <v>2589.3</v>
      </c>
    </row>
    <row r="4" s="24" customFormat="1" ht="25" customHeight="1" spans="1:9">
      <c r="A4" s="60">
        <v>2</v>
      </c>
      <c r="B4" s="23" t="s">
        <v>11</v>
      </c>
      <c r="C4" s="23">
        <v>18</v>
      </c>
      <c r="D4" s="23">
        <v>115</v>
      </c>
      <c r="E4" s="23">
        <v>552.14</v>
      </c>
      <c r="F4" s="61">
        <f t="shared" si="0"/>
        <v>5507.5965</v>
      </c>
      <c r="G4" s="61">
        <f t="shared" si="1"/>
        <v>3768.3555</v>
      </c>
      <c r="H4" s="61">
        <f t="shared" si="2"/>
        <v>2318.988</v>
      </c>
      <c r="I4" s="61">
        <f t="shared" si="3"/>
        <v>11594.94</v>
      </c>
    </row>
    <row r="5" s="24" customFormat="1" ht="25" customHeight="1" spans="1:9">
      <c r="A5" s="60">
        <v>3</v>
      </c>
      <c r="B5" s="23" t="s">
        <v>12</v>
      </c>
      <c r="C5" s="23">
        <v>6</v>
      </c>
      <c r="D5" s="23">
        <v>11</v>
      </c>
      <c r="E5" s="23">
        <v>24.2</v>
      </c>
      <c r="F5" s="61">
        <f t="shared" si="0"/>
        <v>241.395</v>
      </c>
      <c r="G5" s="61">
        <f t="shared" si="1"/>
        <v>165.165</v>
      </c>
      <c r="H5" s="61">
        <f t="shared" si="2"/>
        <v>101.64</v>
      </c>
      <c r="I5" s="61">
        <f t="shared" si="3"/>
        <v>508.2</v>
      </c>
    </row>
    <row r="6" s="24" customFormat="1" ht="25" customHeight="1" spans="1:9">
      <c r="A6" s="60">
        <v>4</v>
      </c>
      <c r="B6" s="23" t="s">
        <v>13</v>
      </c>
      <c r="C6" s="23">
        <v>2</v>
      </c>
      <c r="D6" s="23">
        <v>3</v>
      </c>
      <c r="E6" s="23">
        <v>7.65</v>
      </c>
      <c r="F6" s="61">
        <f t="shared" si="0"/>
        <v>76.30875</v>
      </c>
      <c r="G6" s="61">
        <f t="shared" si="1"/>
        <v>52.21125</v>
      </c>
      <c r="H6" s="61">
        <f t="shared" si="2"/>
        <v>32.13</v>
      </c>
      <c r="I6" s="61">
        <f t="shared" si="3"/>
        <v>160.65</v>
      </c>
    </row>
    <row r="7" s="24" customFormat="1" ht="25" customHeight="1" spans="1:9">
      <c r="A7" s="60">
        <v>5</v>
      </c>
      <c r="B7" s="23" t="s">
        <v>14</v>
      </c>
      <c r="C7" s="23">
        <v>12</v>
      </c>
      <c r="D7" s="23">
        <v>73</v>
      </c>
      <c r="E7" s="23">
        <v>331.18</v>
      </c>
      <c r="F7" s="61">
        <f t="shared" si="0"/>
        <v>3303.5205</v>
      </c>
      <c r="G7" s="61">
        <f t="shared" si="1"/>
        <v>2260.3035</v>
      </c>
      <c r="H7" s="61">
        <f t="shared" si="2"/>
        <v>1390.956</v>
      </c>
      <c r="I7" s="61">
        <f t="shared" si="3"/>
        <v>6954.78</v>
      </c>
    </row>
    <row r="8" s="24" customFormat="1" ht="25" customHeight="1" spans="1:9">
      <c r="A8" s="60">
        <v>6</v>
      </c>
      <c r="B8" s="23" t="s">
        <v>15</v>
      </c>
      <c r="C8" s="23">
        <v>41</v>
      </c>
      <c r="D8" s="23">
        <v>281</v>
      </c>
      <c r="E8" s="23">
        <v>783.12</v>
      </c>
      <c r="F8" s="61">
        <f t="shared" si="0"/>
        <v>7811.622</v>
      </c>
      <c r="G8" s="61">
        <f t="shared" si="1"/>
        <v>5344.794</v>
      </c>
      <c r="H8" s="61">
        <f t="shared" si="2"/>
        <v>3289.104</v>
      </c>
      <c r="I8" s="61">
        <f t="shared" si="3"/>
        <v>16445.52</v>
      </c>
    </row>
    <row r="9" s="24" customFormat="1" ht="25" customHeight="1" spans="1:9">
      <c r="A9" s="60">
        <v>7</v>
      </c>
      <c r="B9" s="23" t="s">
        <v>16</v>
      </c>
      <c r="C9" s="23">
        <v>1</v>
      </c>
      <c r="D9" s="23">
        <v>1</v>
      </c>
      <c r="E9" s="23">
        <v>4</v>
      </c>
      <c r="F9" s="61">
        <f t="shared" si="0"/>
        <v>39.9</v>
      </c>
      <c r="G9" s="61">
        <f t="shared" si="1"/>
        <v>27.3</v>
      </c>
      <c r="H9" s="61">
        <f t="shared" si="2"/>
        <v>16.8</v>
      </c>
      <c r="I9" s="61">
        <f t="shared" si="3"/>
        <v>84</v>
      </c>
    </row>
    <row r="10" s="24" customFormat="1" ht="25" customHeight="1" spans="1:9">
      <c r="A10" s="60">
        <v>8</v>
      </c>
      <c r="B10" s="23" t="s">
        <v>17</v>
      </c>
      <c r="C10" s="23">
        <v>26</v>
      </c>
      <c r="D10" s="23">
        <v>196</v>
      </c>
      <c r="E10" s="23">
        <v>585.5</v>
      </c>
      <c r="F10" s="61">
        <f t="shared" si="0"/>
        <v>5840.3625</v>
      </c>
      <c r="G10" s="61">
        <f t="shared" si="1"/>
        <v>3996.0375</v>
      </c>
      <c r="H10" s="61">
        <f t="shared" si="2"/>
        <v>2459.1</v>
      </c>
      <c r="I10" s="61">
        <f t="shared" si="3"/>
        <v>12295.5</v>
      </c>
    </row>
    <row r="11" s="24" customFormat="1" ht="25" customHeight="1" spans="1:9">
      <c r="A11" s="60">
        <v>9</v>
      </c>
      <c r="B11" s="23" t="s">
        <v>18</v>
      </c>
      <c r="C11" s="23">
        <v>28</v>
      </c>
      <c r="D11" s="23">
        <v>223</v>
      </c>
      <c r="E11" s="23">
        <v>559.59</v>
      </c>
      <c r="F11" s="61">
        <f t="shared" si="0"/>
        <v>5581.91025</v>
      </c>
      <c r="G11" s="61">
        <f t="shared" si="1"/>
        <v>3819.20175</v>
      </c>
      <c r="H11" s="61">
        <f t="shared" si="2"/>
        <v>2350.278</v>
      </c>
      <c r="I11" s="61">
        <f t="shared" si="3"/>
        <v>11751.39</v>
      </c>
    </row>
    <row r="12" s="24" customFormat="1" ht="25" customHeight="1" spans="1:9">
      <c r="A12" s="60">
        <v>10</v>
      </c>
      <c r="B12" s="23" t="s">
        <v>19</v>
      </c>
      <c r="C12" s="23">
        <v>5</v>
      </c>
      <c r="D12" s="23">
        <v>8</v>
      </c>
      <c r="E12" s="23">
        <v>24</v>
      </c>
      <c r="F12" s="61">
        <f t="shared" si="0"/>
        <v>239.4</v>
      </c>
      <c r="G12" s="61">
        <f t="shared" si="1"/>
        <v>163.8</v>
      </c>
      <c r="H12" s="61">
        <f t="shared" si="2"/>
        <v>100.8</v>
      </c>
      <c r="I12" s="61">
        <f t="shared" si="3"/>
        <v>504</v>
      </c>
    </row>
    <row r="13" s="52" customFormat="1" ht="26" customHeight="1" spans="1:9">
      <c r="A13" s="58" t="s">
        <v>20</v>
      </c>
      <c r="B13" s="58"/>
      <c r="C13" s="58">
        <f t="shared" ref="C13:I13" si="4">SUM(C3:C12)</f>
        <v>145</v>
      </c>
      <c r="D13" s="58">
        <f t="shared" si="4"/>
        <v>951</v>
      </c>
      <c r="E13" s="58">
        <f t="shared" si="4"/>
        <v>2994.68</v>
      </c>
      <c r="F13" s="62">
        <f t="shared" si="4"/>
        <v>29871.933</v>
      </c>
      <c r="G13" s="62">
        <f t="shared" si="4"/>
        <v>20438.691</v>
      </c>
      <c r="H13" s="62">
        <f t="shared" si="4"/>
        <v>12577.656</v>
      </c>
      <c r="I13" s="62">
        <f t="shared" si="4"/>
        <v>62888.28</v>
      </c>
    </row>
    <row r="14" s="24" customFormat="1" ht="17" customHeight="1" spans="6:9">
      <c r="F14" s="53"/>
      <c r="G14" s="53"/>
      <c r="H14" s="53"/>
      <c r="I14" s="53"/>
    </row>
    <row r="15" s="24" customFormat="1" customHeight="1" spans="1:9">
      <c r="A15" s="63" t="s">
        <v>21</v>
      </c>
      <c r="B15" s="64"/>
      <c r="C15" s="64"/>
      <c r="D15" s="64"/>
      <c r="E15" s="64"/>
      <c r="F15" s="53"/>
      <c r="G15" s="53"/>
      <c r="H15" s="53"/>
      <c r="I15" s="53"/>
    </row>
    <row r="16" s="24" customFormat="1" ht="51" customHeight="1" spans="1:9">
      <c r="A16" s="65" t="s">
        <v>22</v>
      </c>
      <c r="B16" s="65"/>
      <c r="C16" s="65"/>
      <c r="D16" s="65"/>
      <c r="E16" s="65"/>
      <c r="F16" s="65"/>
      <c r="G16" s="65"/>
      <c r="H16" s="65"/>
      <c r="I16" s="65"/>
    </row>
    <row r="17" s="24" customFormat="1" ht="51" customHeight="1" spans="1:9">
      <c r="A17" s="65" t="s">
        <v>23</v>
      </c>
      <c r="B17" s="65"/>
      <c r="C17" s="65"/>
      <c r="D17" s="65"/>
      <c r="E17" s="65"/>
      <c r="F17" s="65"/>
      <c r="G17" s="65"/>
      <c r="H17" s="65"/>
      <c r="I17" s="65"/>
    </row>
    <row r="18" s="24" customFormat="1" customHeight="1" spans="1:9">
      <c r="A18" s="66" t="s">
        <v>24</v>
      </c>
      <c r="B18" s="66"/>
      <c r="C18" s="66"/>
      <c r="D18" s="66"/>
      <c r="E18" s="66"/>
      <c r="F18" s="53"/>
      <c r="G18" s="53"/>
      <c r="H18" s="53"/>
      <c r="I18" s="53"/>
    </row>
  </sheetData>
  <mergeCells count="5">
    <mergeCell ref="A1:I1"/>
    <mergeCell ref="A13:B13"/>
    <mergeCell ref="A16:I16"/>
    <mergeCell ref="A17:I17"/>
    <mergeCell ref="A18:E18"/>
  </mergeCells>
  <printOptions horizontalCentered="1"/>
  <pageMargins left="0.751388888888889" right="0.751388888888889" top="0.313888888888889" bottom="0.196527777777778" header="0.196527777777778" footer="0.11805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2" topLeftCell="A28" activePane="bottomLeft" state="frozen"/>
      <selection/>
      <selection pane="bottomLeft" activeCell="I35" sqref="I35"/>
    </sheetView>
  </sheetViews>
  <sheetFormatPr defaultColWidth="9" defaultRowHeight="23.25" customHeight="1"/>
  <cols>
    <col min="1" max="1" width="5.875" style="3" customWidth="1"/>
    <col min="2" max="2" width="9.375" style="3" customWidth="1"/>
    <col min="3" max="3" width="6.75" style="3" customWidth="1"/>
    <col min="4" max="4" width="11" style="3" customWidth="1"/>
    <col min="5" max="5" width="13" style="4" customWidth="1"/>
    <col min="6" max="6" width="12.875" style="4" customWidth="1"/>
    <col min="7" max="7" width="13" style="4" customWidth="1"/>
    <col min="8" max="8" width="14.625" style="4" customWidth="1"/>
    <col min="9" max="9" width="19.5" style="3" customWidth="1"/>
    <col min="10" max="16384" width="9" style="3"/>
  </cols>
  <sheetData>
    <row r="1" ht="51" customHeight="1" spans="1:8">
      <c r="A1" s="5" t="s">
        <v>157</v>
      </c>
      <c r="B1" s="5"/>
      <c r="C1" s="5"/>
      <c r="D1" s="5"/>
      <c r="E1" s="5"/>
      <c r="F1" s="5"/>
      <c r="G1" s="5"/>
      <c r="H1" s="5"/>
    </row>
    <row r="2" s="1" customFormat="1" ht="51" customHeight="1" spans="1:8">
      <c r="A2" s="6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0" customHeight="1" spans="1:8">
      <c r="A3" s="9">
        <v>1</v>
      </c>
      <c r="B3" s="9" t="s">
        <v>158</v>
      </c>
      <c r="C3" s="9">
        <v>10</v>
      </c>
      <c r="D3" s="9">
        <v>30.5</v>
      </c>
      <c r="E3" s="10">
        <f>H3*0.475</f>
        <v>304.2375</v>
      </c>
      <c r="F3" s="10">
        <f>H3*0.325</f>
        <v>208.1625</v>
      </c>
      <c r="G3" s="10">
        <f>H3*0.2</f>
        <v>128.1</v>
      </c>
      <c r="H3" s="11">
        <f>D3*21</f>
        <v>640.5</v>
      </c>
    </row>
    <row r="4" ht="20" customHeight="1" spans="1:8">
      <c r="A4" s="9">
        <v>2</v>
      </c>
      <c r="B4" s="9" t="s">
        <v>159</v>
      </c>
      <c r="C4" s="9">
        <v>24</v>
      </c>
      <c r="D4" s="9">
        <v>60.85</v>
      </c>
      <c r="E4" s="10">
        <f t="shared" ref="E4:E30" si="0">H4*0.475</f>
        <v>606.97875</v>
      </c>
      <c r="F4" s="10">
        <f t="shared" ref="F4:F30" si="1">H4*0.325</f>
        <v>415.30125</v>
      </c>
      <c r="G4" s="10">
        <f t="shared" ref="G4:G30" si="2">H4*0.2</f>
        <v>255.57</v>
      </c>
      <c r="H4" s="11">
        <f t="shared" ref="H4:H30" si="3">D4*21</f>
        <v>1277.85</v>
      </c>
    </row>
    <row r="5" ht="20" customHeight="1" spans="1:8">
      <c r="A5" s="9">
        <v>3</v>
      </c>
      <c r="B5" s="9" t="s">
        <v>160</v>
      </c>
      <c r="C5" s="9">
        <v>23</v>
      </c>
      <c r="D5" s="9">
        <v>68.1</v>
      </c>
      <c r="E5" s="10">
        <f t="shared" si="0"/>
        <v>679.2975</v>
      </c>
      <c r="F5" s="10">
        <f t="shared" si="1"/>
        <v>464.7825</v>
      </c>
      <c r="G5" s="10">
        <f t="shared" si="2"/>
        <v>286.02</v>
      </c>
      <c r="H5" s="11">
        <f t="shared" si="3"/>
        <v>1430.1</v>
      </c>
    </row>
    <row r="6" ht="20" customHeight="1" spans="1:8">
      <c r="A6" s="9">
        <v>4</v>
      </c>
      <c r="B6" s="9" t="s">
        <v>161</v>
      </c>
      <c r="C6" s="9">
        <v>2</v>
      </c>
      <c r="D6" s="9">
        <v>2.5</v>
      </c>
      <c r="E6" s="10">
        <f t="shared" si="0"/>
        <v>24.9375</v>
      </c>
      <c r="F6" s="10">
        <f t="shared" si="1"/>
        <v>17.0625</v>
      </c>
      <c r="G6" s="10">
        <f t="shared" si="2"/>
        <v>10.5</v>
      </c>
      <c r="H6" s="11">
        <f t="shared" si="3"/>
        <v>52.5</v>
      </c>
    </row>
    <row r="7" ht="20" customHeight="1" spans="1:8">
      <c r="A7" s="9">
        <v>5</v>
      </c>
      <c r="B7" s="9" t="s">
        <v>162</v>
      </c>
      <c r="C7" s="9">
        <v>5</v>
      </c>
      <c r="D7" s="9">
        <v>13.5</v>
      </c>
      <c r="E7" s="10">
        <f t="shared" si="0"/>
        <v>134.6625</v>
      </c>
      <c r="F7" s="10">
        <f t="shared" si="1"/>
        <v>92.1375</v>
      </c>
      <c r="G7" s="10">
        <f t="shared" si="2"/>
        <v>56.7</v>
      </c>
      <c r="H7" s="11">
        <f t="shared" si="3"/>
        <v>283.5</v>
      </c>
    </row>
    <row r="8" ht="20" customHeight="1" spans="1:8">
      <c r="A8" s="9">
        <v>6</v>
      </c>
      <c r="B8" s="9" t="s">
        <v>163</v>
      </c>
      <c r="C8" s="9">
        <v>4</v>
      </c>
      <c r="D8" s="9">
        <v>6.36</v>
      </c>
      <c r="E8" s="10">
        <f t="shared" si="0"/>
        <v>63.441</v>
      </c>
      <c r="F8" s="10">
        <f t="shared" si="1"/>
        <v>43.407</v>
      </c>
      <c r="G8" s="10">
        <f t="shared" si="2"/>
        <v>26.712</v>
      </c>
      <c r="H8" s="11">
        <f t="shared" si="3"/>
        <v>133.56</v>
      </c>
    </row>
    <row r="9" ht="20" customHeight="1" spans="1:9">
      <c r="A9" s="9">
        <v>7</v>
      </c>
      <c r="B9" s="23" t="s">
        <v>164</v>
      </c>
      <c r="C9" s="23">
        <v>6</v>
      </c>
      <c r="D9" s="23">
        <v>20.15</v>
      </c>
      <c r="E9" s="10">
        <f t="shared" si="0"/>
        <v>200.99625</v>
      </c>
      <c r="F9" s="10">
        <f t="shared" si="1"/>
        <v>137.52375</v>
      </c>
      <c r="G9" s="10">
        <f t="shared" si="2"/>
        <v>84.63</v>
      </c>
      <c r="H9" s="11">
        <f t="shared" si="3"/>
        <v>423.15</v>
      </c>
      <c r="I9" s="22"/>
    </row>
    <row r="10" ht="20" customHeight="1" spans="1:9">
      <c r="A10" s="9">
        <v>8</v>
      </c>
      <c r="B10" s="23" t="s">
        <v>165</v>
      </c>
      <c r="C10" s="23">
        <v>8</v>
      </c>
      <c r="D10" s="23">
        <v>14.95</v>
      </c>
      <c r="E10" s="10">
        <f t="shared" si="0"/>
        <v>149.12625</v>
      </c>
      <c r="F10" s="10">
        <f t="shared" si="1"/>
        <v>102.03375</v>
      </c>
      <c r="G10" s="10">
        <f t="shared" si="2"/>
        <v>62.79</v>
      </c>
      <c r="H10" s="11">
        <f t="shared" si="3"/>
        <v>313.95</v>
      </c>
      <c r="I10" s="22"/>
    </row>
    <row r="11" ht="20" customHeight="1" spans="1:8">
      <c r="A11" s="9">
        <v>9</v>
      </c>
      <c r="B11" s="9" t="s">
        <v>166</v>
      </c>
      <c r="C11" s="9">
        <v>8</v>
      </c>
      <c r="D11" s="9">
        <v>13.11</v>
      </c>
      <c r="E11" s="10">
        <f t="shared" si="0"/>
        <v>130.77225</v>
      </c>
      <c r="F11" s="10">
        <f t="shared" si="1"/>
        <v>89.47575</v>
      </c>
      <c r="G11" s="10">
        <f t="shared" si="2"/>
        <v>55.062</v>
      </c>
      <c r="H11" s="11">
        <f t="shared" si="3"/>
        <v>275.31</v>
      </c>
    </row>
    <row r="12" ht="20" customHeight="1" spans="1:8">
      <c r="A12" s="9">
        <v>10</v>
      </c>
      <c r="B12" s="9" t="s">
        <v>167</v>
      </c>
      <c r="C12" s="9">
        <v>1</v>
      </c>
      <c r="D12" s="9">
        <v>2.43</v>
      </c>
      <c r="E12" s="10">
        <f t="shared" si="0"/>
        <v>24.23925</v>
      </c>
      <c r="F12" s="10">
        <f t="shared" si="1"/>
        <v>16.58475</v>
      </c>
      <c r="G12" s="10">
        <f t="shared" si="2"/>
        <v>10.206</v>
      </c>
      <c r="H12" s="11">
        <f t="shared" si="3"/>
        <v>51.03</v>
      </c>
    </row>
    <row r="13" ht="20" customHeight="1" spans="1:8">
      <c r="A13" s="9">
        <v>11</v>
      </c>
      <c r="B13" s="9" t="s">
        <v>168</v>
      </c>
      <c r="C13" s="9">
        <v>6</v>
      </c>
      <c r="D13" s="9">
        <v>20.2</v>
      </c>
      <c r="E13" s="10">
        <f t="shared" si="0"/>
        <v>201.495</v>
      </c>
      <c r="F13" s="10">
        <f t="shared" si="1"/>
        <v>137.865</v>
      </c>
      <c r="G13" s="10">
        <f t="shared" si="2"/>
        <v>84.84</v>
      </c>
      <c r="H13" s="11">
        <f t="shared" si="3"/>
        <v>424.2</v>
      </c>
    </row>
    <row r="14" ht="20" customHeight="1" spans="1:8">
      <c r="A14" s="9">
        <v>12</v>
      </c>
      <c r="B14" s="9" t="s">
        <v>169</v>
      </c>
      <c r="C14" s="9">
        <v>1</v>
      </c>
      <c r="D14" s="9">
        <v>0.65</v>
      </c>
      <c r="E14" s="10">
        <f t="shared" si="0"/>
        <v>6.48375</v>
      </c>
      <c r="F14" s="10">
        <f t="shared" si="1"/>
        <v>4.43625</v>
      </c>
      <c r="G14" s="10">
        <f t="shared" si="2"/>
        <v>2.73</v>
      </c>
      <c r="H14" s="11">
        <f t="shared" si="3"/>
        <v>13.65</v>
      </c>
    </row>
    <row r="15" ht="20" customHeight="1" spans="1:8">
      <c r="A15" s="9">
        <v>13</v>
      </c>
      <c r="B15" s="9" t="s">
        <v>170</v>
      </c>
      <c r="C15" s="9">
        <v>23</v>
      </c>
      <c r="D15" s="9">
        <v>30.4</v>
      </c>
      <c r="E15" s="10">
        <f t="shared" si="0"/>
        <v>303.24</v>
      </c>
      <c r="F15" s="10">
        <f t="shared" si="1"/>
        <v>207.48</v>
      </c>
      <c r="G15" s="10">
        <f t="shared" si="2"/>
        <v>127.68</v>
      </c>
      <c r="H15" s="11">
        <f t="shared" si="3"/>
        <v>638.4</v>
      </c>
    </row>
    <row r="16" s="22" customFormat="1" ht="20" customHeight="1" spans="1:9">
      <c r="A16" s="9">
        <v>14</v>
      </c>
      <c r="B16" s="9" t="s">
        <v>171</v>
      </c>
      <c r="C16" s="9">
        <v>9</v>
      </c>
      <c r="D16" s="9">
        <v>16.89</v>
      </c>
      <c r="E16" s="10">
        <f t="shared" si="0"/>
        <v>168.47775</v>
      </c>
      <c r="F16" s="10">
        <f t="shared" si="1"/>
        <v>115.27425</v>
      </c>
      <c r="G16" s="10">
        <f t="shared" si="2"/>
        <v>70.938</v>
      </c>
      <c r="H16" s="11">
        <f t="shared" si="3"/>
        <v>354.69</v>
      </c>
      <c r="I16" s="3"/>
    </row>
    <row r="17" s="22" customFormat="1" ht="20" customHeight="1" spans="1:9">
      <c r="A17" s="9">
        <v>15</v>
      </c>
      <c r="B17" s="9" t="s">
        <v>172</v>
      </c>
      <c r="C17" s="9">
        <v>6</v>
      </c>
      <c r="D17" s="9">
        <v>27.2</v>
      </c>
      <c r="E17" s="10">
        <f t="shared" si="0"/>
        <v>271.32</v>
      </c>
      <c r="F17" s="10">
        <f t="shared" si="1"/>
        <v>185.64</v>
      </c>
      <c r="G17" s="10">
        <f t="shared" si="2"/>
        <v>114.24</v>
      </c>
      <c r="H17" s="11">
        <f t="shared" si="3"/>
        <v>571.2</v>
      </c>
      <c r="I17" s="3"/>
    </row>
    <row r="18" s="22" customFormat="1" ht="20" customHeight="1" spans="1:9">
      <c r="A18" s="9">
        <v>16</v>
      </c>
      <c r="B18" s="9" t="s">
        <v>173</v>
      </c>
      <c r="C18" s="9">
        <v>1</v>
      </c>
      <c r="D18" s="9">
        <v>1</v>
      </c>
      <c r="E18" s="10">
        <f t="shared" si="0"/>
        <v>9.975</v>
      </c>
      <c r="F18" s="10">
        <f t="shared" si="1"/>
        <v>6.825</v>
      </c>
      <c r="G18" s="10">
        <f t="shared" si="2"/>
        <v>4.2</v>
      </c>
      <c r="H18" s="11">
        <f t="shared" si="3"/>
        <v>21</v>
      </c>
      <c r="I18" s="3"/>
    </row>
    <row r="19" ht="20" customHeight="1" spans="1:8">
      <c r="A19" s="9">
        <v>17</v>
      </c>
      <c r="B19" s="9" t="s">
        <v>174</v>
      </c>
      <c r="C19" s="9">
        <v>1</v>
      </c>
      <c r="D19" s="9">
        <v>7.8</v>
      </c>
      <c r="E19" s="10">
        <f t="shared" si="0"/>
        <v>77.805</v>
      </c>
      <c r="F19" s="10">
        <f t="shared" si="1"/>
        <v>53.235</v>
      </c>
      <c r="G19" s="10">
        <f t="shared" si="2"/>
        <v>32.76</v>
      </c>
      <c r="H19" s="11">
        <f t="shared" si="3"/>
        <v>163.8</v>
      </c>
    </row>
    <row r="20" ht="20" customHeight="1" spans="1:8">
      <c r="A20" s="9">
        <v>18</v>
      </c>
      <c r="B20" s="9" t="s">
        <v>175</v>
      </c>
      <c r="C20" s="9">
        <v>4</v>
      </c>
      <c r="D20" s="9">
        <v>5.74</v>
      </c>
      <c r="E20" s="10">
        <f t="shared" si="0"/>
        <v>57.2565</v>
      </c>
      <c r="F20" s="10">
        <f t="shared" si="1"/>
        <v>39.1755</v>
      </c>
      <c r="G20" s="10">
        <f t="shared" si="2"/>
        <v>24.108</v>
      </c>
      <c r="H20" s="11">
        <f t="shared" si="3"/>
        <v>120.54</v>
      </c>
    </row>
    <row r="21" ht="20" customHeight="1" spans="1:8">
      <c r="A21" s="9">
        <v>19</v>
      </c>
      <c r="B21" s="9" t="s">
        <v>176</v>
      </c>
      <c r="C21" s="9">
        <v>19</v>
      </c>
      <c r="D21" s="9">
        <v>30.94</v>
      </c>
      <c r="E21" s="10">
        <f t="shared" si="0"/>
        <v>308.6265</v>
      </c>
      <c r="F21" s="10">
        <f t="shared" si="1"/>
        <v>211.1655</v>
      </c>
      <c r="G21" s="10">
        <f t="shared" si="2"/>
        <v>129.948</v>
      </c>
      <c r="H21" s="11">
        <f t="shared" si="3"/>
        <v>649.74</v>
      </c>
    </row>
    <row r="22" ht="20" customHeight="1" spans="1:8">
      <c r="A22" s="9">
        <v>20</v>
      </c>
      <c r="B22" s="9" t="s">
        <v>177</v>
      </c>
      <c r="C22" s="9">
        <v>19</v>
      </c>
      <c r="D22" s="9">
        <v>44</v>
      </c>
      <c r="E22" s="10">
        <f t="shared" si="0"/>
        <v>438.9</v>
      </c>
      <c r="F22" s="10">
        <f t="shared" si="1"/>
        <v>300.3</v>
      </c>
      <c r="G22" s="10">
        <f t="shared" si="2"/>
        <v>184.8</v>
      </c>
      <c r="H22" s="11">
        <f t="shared" si="3"/>
        <v>924</v>
      </c>
    </row>
    <row r="23" ht="20" customHeight="1" spans="1:8">
      <c r="A23" s="9">
        <v>21</v>
      </c>
      <c r="B23" s="9" t="s">
        <v>178</v>
      </c>
      <c r="C23" s="9">
        <v>7</v>
      </c>
      <c r="D23" s="9">
        <v>34.08</v>
      </c>
      <c r="E23" s="10">
        <f t="shared" si="0"/>
        <v>339.948</v>
      </c>
      <c r="F23" s="10">
        <f t="shared" si="1"/>
        <v>232.596</v>
      </c>
      <c r="G23" s="10">
        <f t="shared" si="2"/>
        <v>143.136</v>
      </c>
      <c r="H23" s="11">
        <f t="shared" si="3"/>
        <v>715.68</v>
      </c>
    </row>
    <row r="24" ht="20" customHeight="1" spans="1:9">
      <c r="A24" s="9">
        <v>22</v>
      </c>
      <c r="B24" s="23" t="s">
        <v>179</v>
      </c>
      <c r="C24" s="23">
        <v>2</v>
      </c>
      <c r="D24" s="23">
        <v>6.3</v>
      </c>
      <c r="E24" s="10">
        <f t="shared" si="0"/>
        <v>62.8425</v>
      </c>
      <c r="F24" s="10">
        <f t="shared" si="1"/>
        <v>42.9975</v>
      </c>
      <c r="G24" s="10">
        <f t="shared" si="2"/>
        <v>26.46</v>
      </c>
      <c r="H24" s="11">
        <f t="shared" si="3"/>
        <v>132.3</v>
      </c>
      <c r="I24" s="22"/>
    </row>
    <row r="25" s="22" customFormat="1" ht="20" customHeight="1" spans="1:9">
      <c r="A25" s="9">
        <v>23</v>
      </c>
      <c r="B25" s="9" t="s">
        <v>180</v>
      </c>
      <c r="C25" s="9">
        <v>5</v>
      </c>
      <c r="D25" s="9">
        <v>14.94</v>
      </c>
      <c r="E25" s="10">
        <f t="shared" si="0"/>
        <v>149.0265</v>
      </c>
      <c r="F25" s="10">
        <f t="shared" si="1"/>
        <v>101.9655</v>
      </c>
      <c r="G25" s="10">
        <f t="shared" si="2"/>
        <v>62.748</v>
      </c>
      <c r="H25" s="11">
        <f t="shared" si="3"/>
        <v>313.74</v>
      </c>
      <c r="I25" s="3"/>
    </row>
    <row r="26" ht="20" customHeight="1" spans="1:8">
      <c r="A26" s="9">
        <v>24</v>
      </c>
      <c r="B26" s="9" t="s">
        <v>181</v>
      </c>
      <c r="C26" s="9">
        <v>5</v>
      </c>
      <c r="D26" s="9">
        <v>10.8</v>
      </c>
      <c r="E26" s="10">
        <f t="shared" si="0"/>
        <v>107.73</v>
      </c>
      <c r="F26" s="10">
        <f t="shared" si="1"/>
        <v>73.71</v>
      </c>
      <c r="G26" s="10">
        <f t="shared" si="2"/>
        <v>45.36</v>
      </c>
      <c r="H26" s="11">
        <f t="shared" si="3"/>
        <v>226.8</v>
      </c>
    </row>
    <row r="27" ht="20" customHeight="1" spans="1:8">
      <c r="A27" s="9">
        <v>25</v>
      </c>
      <c r="B27" s="9" t="s">
        <v>182</v>
      </c>
      <c r="C27" s="9">
        <v>11</v>
      </c>
      <c r="D27" s="9">
        <v>59</v>
      </c>
      <c r="E27" s="10">
        <f t="shared" si="0"/>
        <v>588.525</v>
      </c>
      <c r="F27" s="10">
        <f t="shared" si="1"/>
        <v>402.675</v>
      </c>
      <c r="G27" s="10">
        <f t="shared" si="2"/>
        <v>247.8</v>
      </c>
      <c r="H27" s="11">
        <f t="shared" si="3"/>
        <v>1239</v>
      </c>
    </row>
    <row r="28" ht="20" customHeight="1" spans="1:9">
      <c r="A28" s="9">
        <v>26</v>
      </c>
      <c r="B28" s="23" t="s">
        <v>183</v>
      </c>
      <c r="C28" s="23">
        <v>5</v>
      </c>
      <c r="D28" s="23">
        <v>5.7</v>
      </c>
      <c r="E28" s="10">
        <f t="shared" si="0"/>
        <v>56.8575</v>
      </c>
      <c r="F28" s="10">
        <f t="shared" si="1"/>
        <v>38.9025</v>
      </c>
      <c r="G28" s="10">
        <f t="shared" si="2"/>
        <v>23.94</v>
      </c>
      <c r="H28" s="11">
        <f t="shared" si="3"/>
        <v>119.7</v>
      </c>
      <c r="I28" s="22"/>
    </row>
    <row r="29" ht="20" customHeight="1" spans="1:8">
      <c r="A29" s="9">
        <v>27</v>
      </c>
      <c r="B29" s="9" t="s">
        <v>184</v>
      </c>
      <c r="C29" s="9">
        <v>2</v>
      </c>
      <c r="D29" s="9">
        <v>2</v>
      </c>
      <c r="E29" s="10">
        <f t="shared" si="0"/>
        <v>19.95</v>
      </c>
      <c r="F29" s="10">
        <f t="shared" si="1"/>
        <v>13.65</v>
      </c>
      <c r="G29" s="10">
        <f t="shared" si="2"/>
        <v>8.4</v>
      </c>
      <c r="H29" s="11">
        <f t="shared" si="3"/>
        <v>42</v>
      </c>
    </row>
    <row r="30" ht="20" customHeight="1" spans="1:8">
      <c r="A30" s="9">
        <v>28</v>
      </c>
      <c r="B30" s="9" t="s">
        <v>185</v>
      </c>
      <c r="C30" s="9">
        <v>6</v>
      </c>
      <c r="D30" s="9">
        <v>9.5</v>
      </c>
      <c r="E30" s="10">
        <f t="shared" si="0"/>
        <v>94.7625</v>
      </c>
      <c r="F30" s="10">
        <f t="shared" si="1"/>
        <v>64.8375</v>
      </c>
      <c r="G30" s="10">
        <f t="shared" si="2"/>
        <v>39.9</v>
      </c>
      <c r="H30" s="11">
        <f t="shared" si="3"/>
        <v>199.5</v>
      </c>
    </row>
    <row r="31" s="1" customFormat="1" ht="20" customHeight="1" spans="1:8">
      <c r="A31" s="12" t="s">
        <v>20</v>
      </c>
      <c r="B31" s="13"/>
      <c r="C31" s="14">
        <f>SUM(C3:C30)</f>
        <v>223</v>
      </c>
      <c r="D31" s="14">
        <f>SUM(D3:D30)</f>
        <v>559.59</v>
      </c>
      <c r="E31" s="15">
        <f t="shared" ref="D31:H31" si="4">SUM(E3:E30)</f>
        <v>5581.91025</v>
      </c>
      <c r="F31" s="15">
        <f t="shared" si="4"/>
        <v>3819.20175</v>
      </c>
      <c r="G31" s="15">
        <f t="shared" si="4"/>
        <v>2350.278</v>
      </c>
      <c r="H31" s="15">
        <f t="shared" si="4"/>
        <v>11751.39</v>
      </c>
    </row>
    <row r="32" s="2" customFormat="1" ht="29.25" customHeight="1" spans="5:7">
      <c r="E32" s="16"/>
      <c r="F32" s="16"/>
      <c r="G32" s="16"/>
    </row>
    <row r="33" s="2" customFormat="1" ht="29.25" customHeight="1" spans="1:8">
      <c r="A33" s="17" t="s">
        <v>186</v>
      </c>
      <c r="B33" s="17"/>
      <c r="C33" s="17"/>
      <c r="D33" s="17"/>
      <c r="E33" s="17"/>
      <c r="F33" s="17"/>
      <c r="G33" s="17"/>
      <c r="H33" s="17"/>
    </row>
    <row r="34" s="2" customFormat="1" ht="29.25" customHeight="1" spans="5:7">
      <c r="E34" s="16"/>
      <c r="F34" s="16"/>
      <c r="G34" s="16"/>
    </row>
    <row r="35" s="2" customFormat="1" ht="29.25" customHeight="1" spans="1:8">
      <c r="A35" s="18" t="s">
        <v>69</v>
      </c>
      <c r="B35" s="19"/>
      <c r="C35" s="19"/>
      <c r="D35" s="19"/>
      <c r="E35" s="20"/>
      <c r="F35" s="21" t="s">
        <v>35</v>
      </c>
      <c r="G35" s="20"/>
      <c r="H35" s="19"/>
    </row>
    <row r="36" s="2" customFormat="1" ht="29.25" customHeight="1" spans="1:8">
      <c r="A36" s="19"/>
      <c r="B36" s="19"/>
      <c r="C36" s="19"/>
      <c r="D36" s="19"/>
      <c r="E36" s="20"/>
      <c r="F36" s="20"/>
      <c r="G36" s="20"/>
      <c r="H36" s="19"/>
    </row>
    <row r="37" s="2" customFormat="1" ht="29.25" customHeight="1" spans="1:8">
      <c r="A37" s="18" t="s">
        <v>36</v>
      </c>
      <c r="B37" s="19"/>
      <c r="C37" s="19"/>
      <c r="D37" s="19"/>
      <c r="E37" s="20"/>
      <c r="F37" s="20"/>
      <c r="G37" s="20"/>
      <c r="H37" s="19"/>
    </row>
  </sheetData>
  <mergeCells count="3">
    <mergeCell ref="A1:H1"/>
    <mergeCell ref="A31:B31"/>
    <mergeCell ref="A33:H33"/>
  </mergeCells>
  <conditionalFormatting sqref="B1">
    <cfRule type="duplicateValues" dxfId="0" priority="1"/>
  </conditionalFormatting>
  <pageMargins left="0.313888888888889" right="0.471527777777778" top="0.865277777777778" bottom="0.5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J13" sqref="J13"/>
    </sheetView>
  </sheetViews>
  <sheetFormatPr defaultColWidth="9" defaultRowHeight="29.25" customHeight="1" outlineLevelCol="7"/>
  <cols>
    <col min="1" max="1" width="5.875" style="3" customWidth="1"/>
    <col min="2" max="2" width="9.375" style="3" customWidth="1"/>
    <col min="3" max="3" width="6.75" style="3" customWidth="1"/>
    <col min="4" max="4" width="11" style="3" customWidth="1"/>
    <col min="5" max="5" width="13" style="4" customWidth="1"/>
    <col min="6" max="6" width="12.875" style="4" customWidth="1"/>
    <col min="7" max="7" width="13" style="4" customWidth="1"/>
    <col min="8" max="8" width="14.9166666666667" style="4" customWidth="1"/>
    <col min="9" max="16384" width="9" style="3"/>
  </cols>
  <sheetData>
    <row r="1" ht="51" customHeight="1" spans="1:8">
      <c r="A1" s="5" t="s">
        <v>187</v>
      </c>
      <c r="B1" s="5"/>
      <c r="C1" s="5"/>
      <c r="D1" s="5"/>
      <c r="E1" s="5"/>
      <c r="F1" s="5"/>
      <c r="G1" s="5"/>
      <c r="H1" s="5"/>
    </row>
    <row r="2" s="1" customFormat="1" ht="51" customHeight="1" spans="1:8">
      <c r="A2" s="6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5" customHeight="1" spans="1:8">
      <c r="A3" s="9">
        <v>1</v>
      </c>
      <c r="B3" s="9" t="s">
        <v>188</v>
      </c>
      <c r="C3" s="9">
        <v>2</v>
      </c>
      <c r="D3" s="9">
        <v>2.5</v>
      </c>
      <c r="E3" s="10">
        <f>H3*0.475</f>
        <v>24.9375</v>
      </c>
      <c r="F3" s="10">
        <f>H3*0.325</f>
        <v>17.0625</v>
      </c>
      <c r="G3" s="10">
        <f>H3*0.2</f>
        <v>10.5</v>
      </c>
      <c r="H3" s="11">
        <f>D3*21</f>
        <v>52.5</v>
      </c>
    </row>
    <row r="4" ht="25" customHeight="1" spans="1:8">
      <c r="A4" s="9">
        <v>2</v>
      </c>
      <c r="B4" s="9" t="s">
        <v>189</v>
      </c>
      <c r="C4" s="9">
        <v>3</v>
      </c>
      <c r="D4" s="9">
        <v>7.2</v>
      </c>
      <c r="E4" s="10">
        <f>H4*0.475</f>
        <v>71.82</v>
      </c>
      <c r="F4" s="10">
        <f>H4*0.325</f>
        <v>49.14</v>
      </c>
      <c r="G4" s="10">
        <f>H4*0.2</f>
        <v>30.24</v>
      </c>
      <c r="H4" s="11">
        <f>D4*21</f>
        <v>151.2</v>
      </c>
    </row>
    <row r="5" ht="25" customHeight="1" spans="1:8">
      <c r="A5" s="9">
        <v>3</v>
      </c>
      <c r="B5" s="9" t="s">
        <v>190</v>
      </c>
      <c r="C5" s="9">
        <v>1</v>
      </c>
      <c r="D5" s="9">
        <v>4</v>
      </c>
      <c r="E5" s="10">
        <f>H5*0.475</f>
        <v>39.9</v>
      </c>
      <c r="F5" s="10">
        <f>H5*0.325</f>
        <v>27.3</v>
      </c>
      <c r="G5" s="10">
        <f>H5*0.2</f>
        <v>16.8</v>
      </c>
      <c r="H5" s="11">
        <f>D5*21</f>
        <v>84</v>
      </c>
    </row>
    <row r="6" ht="25" customHeight="1" spans="1:8">
      <c r="A6" s="9">
        <v>4</v>
      </c>
      <c r="B6" s="9" t="s">
        <v>191</v>
      </c>
      <c r="C6" s="9">
        <v>1</v>
      </c>
      <c r="D6" s="9">
        <v>5.8</v>
      </c>
      <c r="E6" s="10">
        <f>H6*0.475</f>
        <v>57.855</v>
      </c>
      <c r="F6" s="10">
        <f>H6*0.325</f>
        <v>39.585</v>
      </c>
      <c r="G6" s="10">
        <f>H6*0.2</f>
        <v>24.36</v>
      </c>
      <c r="H6" s="11">
        <f>D6*21</f>
        <v>121.8</v>
      </c>
    </row>
    <row r="7" ht="25" customHeight="1" spans="1:8">
      <c r="A7" s="9">
        <v>5</v>
      </c>
      <c r="B7" s="9" t="s">
        <v>192</v>
      </c>
      <c r="C7" s="9">
        <v>1</v>
      </c>
      <c r="D7" s="9">
        <v>4.5</v>
      </c>
      <c r="E7" s="10">
        <f>H7*0.475</f>
        <v>44.8875</v>
      </c>
      <c r="F7" s="10">
        <f>H7*0.325</f>
        <v>30.7125</v>
      </c>
      <c r="G7" s="10">
        <f>H7*0.2</f>
        <v>18.9</v>
      </c>
      <c r="H7" s="11">
        <f>D7*21</f>
        <v>94.5</v>
      </c>
    </row>
    <row r="8" s="1" customFormat="1" ht="25" customHeight="1" spans="1:8">
      <c r="A8" s="12" t="s">
        <v>20</v>
      </c>
      <c r="B8" s="13"/>
      <c r="C8" s="14">
        <f t="shared" ref="C8:H8" si="0">SUM(C3:C7)</f>
        <v>8</v>
      </c>
      <c r="D8" s="14">
        <f t="shared" si="0"/>
        <v>24</v>
      </c>
      <c r="E8" s="15">
        <f t="shared" si="0"/>
        <v>239.4</v>
      </c>
      <c r="F8" s="15">
        <f t="shared" si="0"/>
        <v>163.8</v>
      </c>
      <c r="G8" s="15">
        <f t="shared" si="0"/>
        <v>100.8</v>
      </c>
      <c r="H8" s="15">
        <f t="shared" si="0"/>
        <v>504</v>
      </c>
    </row>
    <row r="9" s="2" customFormat="1" customHeight="1" spans="5:7">
      <c r="E9" s="16"/>
      <c r="F9" s="16"/>
      <c r="G9" s="16"/>
    </row>
    <row r="10" s="2" customFormat="1" customHeight="1" spans="1:8">
      <c r="A10" s="17" t="s">
        <v>193</v>
      </c>
      <c r="B10" s="17"/>
      <c r="C10" s="17"/>
      <c r="D10" s="17"/>
      <c r="E10" s="17"/>
      <c r="F10" s="17"/>
      <c r="G10" s="17"/>
      <c r="H10" s="17"/>
    </row>
    <row r="11" s="2" customFormat="1" customHeight="1" spans="5:7">
      <c r="E11" s="16"/>
      <c r="F11" s="16"/>
      <c r="G11" s="16"/>
    </row>
    <row r="12" s="2" customFormat="1" customHeight="1" spans="1:8">
      <c r="A12" s="18" t="s">
        <v>69</v>
      </c>
      <c r="B12" s="19"/>
      <c r="C12" s="19"/>
      <c r="D12" s="19"/>
      <c r="E12" s="20"/>
      <c r="F12" s="21" t="s">
        <v>35</v>
      </c>
      <c r="G12" s="20"/>
      <c r="H12" s="19"/>
    </row>
    <row r="13" s="2" customFormat="1" customHeight="1" spans="1:8">
      <c r="A13" s="19"/>
      <c r="B13" s="19"/>
      <c r="C13" s="19"/>
      <c r="D13" s="19"/>
      <c r="E13" s="20"/>
      <c r="F13" s="20"/>
      <c r="G13" s="20"/>
      <c r="H13" s="19"/>
    </row>
    <row r="14" s="2" customFormat="1" customHeight="1" spans="1:8">
      <c r="A14" s="18" t="s">
        <v>36</v>
      </c>
      <c r="B14" s="19"/>
      <c r="C14" s="19"/>
      <c r="D14" s="19"/>
      <c r="E14" s="20"/>
      <c r="F14" s="20"/>
      <c r="G14" s="20"/>
      <c r="H14" s="19"/>
    </row>
  </sheetData>
  <mergeCells count="3">
    <mergeCell ref="A1:H1"/>
    <mergeCell ref="A8:B8"/>
    <mergeCell ref="A10:H10"/>
  </mergeCells>
  <conditionalFormatting sqref="B1">
    <cfRule type="duplicateValues" dxfId="0" priority="1"/>
  </conditionalFormatting>
  <pageMargins left="0.354166666666667" right="0.59027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3" sqref="A3:A8"/>
    </sheetView>
  </sheetViews>
  <sheetFormatPr defaultColWidth="9" defaultRowHeight="29.25" customHeight="1" outlineLevelCol="7"/>
  <cols>
    <col min="1" max="1" width="5.875" style="2" customWidth="1"/>
    <col min="2" max="2" width="9.375" style="2" customWidth="1"/>
    <col min="3" max="3" width="6.75" style="2" customWidth="1"/>
    <col min="4" max="4" width="11" style="2" customWidth="1"/>
    <col min="5" max="5" width="13" style="16" customWidth="1"/>
    <col min="6" max="6" width="12.875" style="16" customWidth="1"/>
    <col min="7" max="7" width="13.4166666666667" style="16" customWidth="1"/>
    <col min="8" max="8" width="13.25" style="2" customWidth="1"/>
    <col min="9" max="16384" width="9" style="2"/>
  </cols>
  <sheetData>
    <row r="1" ht="51" customHeight="1" spans="1:8">
      <c r="A1" s="43" t="s">
        <v>25</v>
      </c>
      <c r="B1" s="43"/>
      <c r="C1" s="43"/>
      <c r="D1" s="43"/>
      <c r="E1" s="43"/>
      <c r="F1" s="43"/>
      <c r="G1" s="43"/>
      <c r="H1" s="43"/>
    </row>
    <row r="2" s="49" customFormat="1" ht="51" customHeight="1" spans="1:8">
      <c r="A2" s="7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5" customHeight="1" spans="1:8">
      <c r="A3" s="44">
        <v>1</v>
      </c>
      <c r="B3" s="9" t="s">
        <v>27</v>
      </c>
      <c r="C3" s="44">
        <v>4</v>
      </c>
      <c r="D3" s="44">
        <v>13.8</v>
      </c>
      <c r="E3" s="45">
        <f t="shared" ref="E3:E8" si="0">H3*0.475</f>
        <v>137.655</v>
      </c>
      <c r="F3" s="45">
        <f t="shared" ref="F3:F8" si="1">H3*0.325</f>
        <v>94.185</v>
      </c>
      <c r="G3" s="10">
        <f t="shared" ref="G3:G8" si="2">H3*0.2</f>
        <v>57.96</v>
      </c>
      <c r="H3" s="30">
        <f t="shared" ref="H3:H8" si="3">D3*21</f>
        <v>289.8</v>
      </c>
    </row>
    <row r="4" ht="25" customHeight="1" spans="1:8">
      <c r="A4" s="44">
        <v>2</v>
      </c>
      <c r="B4" s="9" t="s">
        <v>28</v>
      </c>
      <c r="C4" s="44">
        <v>1</v>
      </c>
      <c r="D4" s="44">
        <v>6</v>
      </c>
      <c r="E4" s="45">
        <f t="shared" si="0"/>
        <v>59.85</v>
      </c>
      <c r="F4" s="45">
        <f t="shared" si="1"/>
        <v>40.95</v>
      </c>
      <c r="G4" s="10">
        <f t="shared" si="2"/>
        <v>25.2</v>
      </c>
      <c r="H4" s="30">
        <f t="shared" si="3"/>
        <v>126</v>
      </c>
    </row>
    <row r="5" ht="25" customHeight="1" spans="1:8">
      <c r="A5" s="44">
        <v>3</v>
      </c>
      <c r="B5" s="9" t="s">
        <v>29</v>
      </c>
      <c r="C5" s="44">
        <v>4</v>
      </c>
      <c r="D5" s="44">
        <v>17.5</v>
      </c>
      <c r="E5" s="45">
        <f t="shared" si="0"/>
        <v>174.5625</v>
      </c>
      <c r="F5" s="45">
        <f t="shared" si="1"/>
        <v>119.4375</v>
      </c>
      <c r="G5" s="10">
        <f t="shared" si="2"/>
        <v>73.5</v>
      </c>
      <c r="H5" s="30">
        <f t="shared" si="3"/>
        <v>367.5</v>
      </c>
    </row>
    <row r="6" ht="25" customHeight="1" spans="1:8">
      <c r="A6" s="44">
        <v>4</v>
      </c>
      <c r="B6" s="9" t="s">
        <v>30</v>
      </c>
      <c r="C6" s="44">
        <v>1</v>
      </c>
      <c r="D6" s="44">
        <v>2.5</v>
      </c>
      <c r="E6" s="45">
        <f t="shared" si="0"/>
        <v>24.9375</v>
      </c>
      <c r="F6" s="45">
        <f t="shared" si="1"/>
        <v>17.0625</v>
      </c>
      <c r="G6" s="10">
        <f t="shared" si="2"/>
        <v>10.5</v>
      </c>
      <c r="H6" s="30">
        <f t="shared" si="3"/>
        <v>52.5</v>
      </c>
    </row>
    <row r="7" ht="25" customHeight="1" spans="1:8">
      <c r="A7" s="44">
        <v>5</v>
      </c>
      <c r="B7" s="9" t="s">
        <v>31</v>
      </c>
      <c r="C7" s="44">
        <v>23</v>
      </c>
      <c r="D7" s="44">
        <v>60</v>
      </c>
      <c r="E7" s="45">
        <f t="shared" si="0"/>
        <v>598.5</v>
      </c>
      <c r="F7" s="45">
        <f t="shared" si="1"/>
        <v>409.5</v>
      </c>
      <c r="G7" s="10">
        <f t="shared" si="2"/>
        <v>252</v>
      </c>
      <c r="H7" s="30">
        <f t="shared" si="3"/>
        <v>1260</v>
      </c>
    </row>
    <row r="8" ht="25" customHeight="1" spans="1:8">
      <c r="A8" s="44">
        <v>6</v>
      </c>
      <c r="B8" s="9" t="s">
        <v>32</v>
      </c>
      <c r="C8" s="44">
        <v>7</v>
      </c>
      <c r="D8" s="44">
        <v>23.5</v>
      </c>
      <c r="E8" s="45">
        <f t="shared" si="0"/>
        <v>234.4125</v>
      </c>
      <c r="F8" s="45">
        <f t="shared" si="1"/>
        <v>160.3875</v>
      </c>
      <c r="G8" s="10">
        <f t="shared" si="2"/>
        <v>98.7</v>
      </c>
      <c r="H8" s="30">
        <f t="shared" si="3"/>
        <v>493.5</v>
      </c>
    </row>
    <row r="9" s="25" customFormat="1" ht="25" customHeight="1" spans="1:8">
      <c r="A9" s="31" t="s">
        <v>20</v>
      </c>
      <c r="B9" s="32"/>
      <c r="C9" s="33">
        <f t="shared" ref="C9:H9" si="4">SUM(C3:C8)</f>
        <v>40</v>
      </c>
      <c r="D9" s="48">
        <f t="shared" si="4"/>
        <v>123.3</v>
      </c>
      <c r="E9" s="48">
        <f t="shared" si="4"/>
        <v>1229.9175</v>
      </c>
      <c r="F9" s="48">
        <f t="shared" si="4"/>
        <v>841.5225</v>
      </c>
      <c r="G9" s="50">
        <f t="shared" si="4"/>
        <v>517.86</v>
      </c>
      <c r="H9" s="50">
        <f t="shared" si="4"/>
        <v>2589.3</v>
      </c>
    </row>
    <row r="11" customHeight="1" spans="1:8">
      <c r="A11" s="17" t="s">
        <v>33</v>
      </c>
      <c r="B11" s="17"/>
      <c r="C11" s="17"/>
      <c r="D11" s="17"/>
      <c r="E11" s="17"/>
      <c r="F11" s="17"/>
      <c r="G11" s="17"/>
      <c r="H11" s="17"/>
    </row>
    <row r="13" customHeight="1" spans="1:8">
      <c r="A13" s="18" t="s">
        <v>34</v>
      </c>
      <c r="B13" s="19"/>
      <c r="C13" s="19"/>
      <c r="D13" s="19"/>
      <c r="E13" s="20"/>
      <c r="F13" s="21" t="s">
        <v>35</v>
      </c>
      <c r="G13" s="20"/>
      <c r="H13" s="19"/>
    </row>
    <row r="14" customHeight="1" spans="1:8">
      <c r="A14" s="19"/>
      <c r="B14" s="19"/>
      <c r="C14" s="19"/>
      <c r="D14" s="19"/>
      <c r="E14" s="20"/>
      <c r="F14" s="20"/>
      <c r="G14" s="20"/>
      <c r="H14" s="19"/>
    </row>
    <row r="15" customHeight="1" spans="1:8">
      <c r="A15" s="18" t="s">
        <v>36</v>
      </c>
      <c r="B15" s="19"/>
      <c r="C15" s="19"/>
      <c r="D15" s="19"/>
      <c r="E15" s="20"/>
      <c r="F15" s="20"/>
      <c r="G15" s="20"/>
      <c r="H15" s="19"/>
    </row>
  </sheetData>
  <mergeCells count="3">
    <mergeCell ref="A1:H1"/>
    <mergeCell ref="A9:B9"/>
    <mergeCell ref="A11:H11"/>
  </mergeCells>
  <pageMargins left="0.354166666666667" right="0.235416666666667" top="0.75" bottom="0.75" header="0.313888888888889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4" workbookViewId="0">
      <selection activeCell="H28" sqref="H28"/>
    </sheetView>
  </sheetViews>
  <sheetFormatPr defaultColWidth="9" defaultRowHeight="24" customHeight="1" outlineLevelCol="7"/>
  <cols>
    <col min="1" max="1" width="5.875" style="2" customWidth="1"/>
    <col min="2" max="2" width="9.375" style="22" customWidth="1"/>
    <col min="3" max="3" width="6.75" style="2" customWidth="1"/>
    <col min="4" max="4" width="11" style="2" customWidth="1"/>
    <col min="5" max="5" width="13" style="16" customWidth="1"/>
    <col min="6" max="6" width="12.875" style="16" customWidth="1"/>
    <col min="7" max="7" width="13.8333333333333" style="16" customWidth="1"/>
    <col min="8" max="8" width="14.0833333333333" style="16" customWidth="1"/>
    <col min="9" max="16384" width="9" style="2"/>
  </cols>
  <sheetData>
    <row r="1" ht="51" customHeight="1" spans="1:8">
      <c r="A1" s="43" t="s">
        <v>37</v>
      </c>
      <c r="B1" s="43"/>
      <c r="C1" s="43"/>
      <c r="D1" s="43"/>
      <c r="E1" s="43"/>
      <c r="F1" s="43"/>
      <c r="G1" s="43"/>
      <c r="H1" s="43"/>
    </row>
    <row r="2" s="25" customFormat="1" ht="51" customHeight="1" spans="1:8">
      <c r="A2" s="7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5" customHeight="1" spans="1:8">
      <c r="A3" s="44">
        <v>1</v>
      </c>
      <c r="B3" s="23" t="s">
        <v>38</v>
      </c>
      <c r="C3" s="44">
        <v>7</v>
      </c>
      <c r="D3" s="44">
        <v>46.3</v>
      </c>
      <c r="E3" s="45">
        <f>H3*0.475</f>
        <v>461.8425</v>
      </c>
      <c r="F3" s="45">
        <f>H3*0.325</f>
        <v>315.9975</v>
      </c>
      <c r="G3" s="10">
        <f>H3*0.2</f>
        <v>194.46</v>
      </c>
      <c r="H3" s="30">
        <f>D3*21</f>
        <v>972.3</v>
      </c>
    </row>
    <row r="4" ht="25" customHeight="1" spans="1:8">
      <c r="A4" s="44">
        <v>2</v>
      </c>
      <c r="B4" s="23" t="s">
        <v>39</v>
      </c>
      <c r="C4" s="44">
        <v>1</v>
      </c>
      <c r="D4" s="44">
        <v>4.5</v>
      </c>
      <c r="E4" s="45">
        <f t="shared" ref="E4:E20" si="0">H4*0.475</f>
        <v>44.8875</v>
      </c>
      <c r="F4" s="45">
        <f t="shared" ref="F4:F20" si="1">H4*0.325</f>
        <v>30.7125</v>
      </c>
      <c r="G4" s="10">
        <f t="shared" ref="G4:G20" si="2">H4*0.2</f>
        <v>18.9</v>
      </c>
      <c r="H4" s="30">
        <f t="shared" ref="H4:H20" si="3">D4*21</f>
        <v>94.5</v>
      </c>
    </row>
    <row r="5" ht="25" customHeight="1" spans="1:8">
      <c r="A5" s="44">
        <v>3</v>
      </c>
      <c r="B5" s="23" t="s">
        <v>40</v>
      </c>
      <c r="C5" s="44">
        <v>5</v>
      </c>
      <c r="D5" s="44">
        <v>4.3</v>
      </c>
      <c r="E5" s="45">
        <f t="shared" si="0"/>
        <v>42.8925</v>
      </c>
      <c r="F5" s="45">
        <f t="shared" si="1"/>
        <v>29.3475</v>
      </c>
      <c r="G5" s="10">
        <f t="shared" si="2"/>
        <v>18.06</v>
      </c>
      <c r="H5" s="30">
        <f t="shared" si="3"/>
        <v>90.3</v>
      </c>
    </row>
    <row r="6" ht="25" customHeight="1" spans="1:8">
      <c r="A6" s="44">
        <v>4</v>
      </c>
      <c r="B6" s="23" t="s">
        <v>41</v>
      </c>
      <c r="C6" s="44">
        <v>6</v>
      </c>
      <c r="D6" s="44">
        <v>21.7</v>
      </c>
      <c r="E6" s="45">
        <f t="shared" si="0"/>
        <v>216.4575</v>
      </c>
      <c r="F6" s="45">
        <f t="shared" si="1"/>
        <v>148.1025</v>
      </c>
      <c r="G6" s="10">
        <f t="shared" si="2"/>
        <v>91.14</v>
      </c>
      <c r="H6" s="30">
        <f t="shared" si="3"/>
        <v>455.7</v>
      </c>
    </row>
    <row r="7" ht="25" customHeight="1" spans="1:8">
      <c r="A7" s="44">
        <v>5</v>
      </c>
      <c r="B7" s="23" t="s">
        <v>42</v>
      </c>
      <c r="C7" s="44">
        <v>12</v>
      </c>
      <c r="D7" s="44">
        <v>88.5</v>
      </c>
      <c r="E7" s="45">
        <f t="shared" si="0"/>
        <v>882.7875</v>
      </c>
      <c r="F7" s="45">
        <f t="shared" si="1"/>
        <v>604.0125</v>
      </c>
      <c r="G7" s="10">
        <f t="shared" si="2"/>
        <v>371.7</v>
      </c>
      <c r="H7" s="30">
        <f t="shared" si="3"/>
        <v>1858.5</v>
      </c>
    </row>
    <row r="8" ht="25" customHeight="1" spans="1:8">
      <c r="A8" s="44">
        <v>6</v>
      </c>
      <c r="B8" s="23" t="s">
        <v>43</v>
      </c>
      <c r="C8" s="44">
        <v>5</v>
      </c>
      <c r="D8" s="44">
        <v>23.2</v>
      </c>
      <c r="E8" s="45">
        <f t="shared" si="0"/>
        <v>231.42</v>
      </c>
      <c r="F8" s="45">
        <f t="shared" si="1"/>
        <v>158.34</v>
      </c>
      <c r="G8" s="10">
        <f t="shared" si="2"/>
        <v>97.44</v>
      </c>
      <c r="H8" s="30">
        <f t="shared" si="3"/>
        <v>487.2</v>
      </c>
    </row>
    <row r="9" ht="25" customHeight="1" spans="1:8">
      <c r="A9" s="44">
        <v>7</v>
      </c>
      <c r="B9" s="23" t="s">
        <v>44</v>
      </c>
      <c r="C9" s="44">
        <v>2</v>
      </c>
      <c r="D9" s="44">
        <v>5.5</v>
      </c>
      <c r="E9" s="45">
        <f t="shared" si="0"/>
        <v>54.8625</v>
      </c>
      <c r="F9" s="45">
        <f t="shared" si="1"/>
        <v>37.5375</v>
      </c>
      <c r="G9" s="10">
        <f t="shared" si="2"/>
        <v>23.1</v>
      </c>
      <c r="H9" s="30">
        <f t="shared" si="3"/>
        <v>115.5</v>
      </c>
    </row>
    <row r="10" ht="25" customHeight="1" spans="1:8">
      <c r="A10" s="44">
        <v>8</v>
      </c>
      <c r="B10" s="23" t="s">
        <v>45</v>
      </c>
      <c r="C10" s="44">
        <v>10</v>
      </c>
      <c r="D10" s="44">
        <v>67</v>
      </c>
      <c r="E10" s="45">
        <f t="shared" si="0"/>
        <v>668.325</v>
      </c>
      <c r="F10" s="45">
        <f t="shared" si="1"/>
        <v>457.275</v>
      </c>
      <c r="G10" s="10">
        <f t="shared" si="2"/>
        <v>281.4</v>
      </c>
      <c r="H10" s="30">
        <f t="shared" si="3"/>
        <v>1407</v>
      </c>
    </row>
    <row r="11" ht="25" customHeight="1" spans="1:8">
      <c r="A11" s="44">
        <v>9</v>
      </c>
      <c r="B11" s="23" t="s">
        <v>46</v>
      </c>
      <c r="C11" s="44">
        <v>2</v>
      </c>
      <c r="D11" s="44">
        <v>16</v>
      </c>
      <c r="E11" s="45">
        <f t="shared" si="0"/>
        <v>159.6</v>
      </c>
      <c r="F11" s="45">
        <f t="shared" si="1"/>
        <v>109.2</v>
      </c>
      <c r="G11" s="10">
        <f t="shared" si="2"/>
        <v>67.2</v>
      </c>
      <c r="H11" s="30">
        <f t="shared" si="3"/>
        <v>336</v>
      </c>
    </row>
    <row r="12" ht="25" customHeight="1" spans="1:8">
      <c r="A12" s="44">
        <v>10</v>
      </c>
      <c r="B12" s="23" t="s">
        <v>47</v>
      </c>
      <c r="C12" s="44">
        <v>19</v>
      </c>
      <c r="D12" s="44">
        <v>54</v>
      </c>
      <c r="E12" s="45">
        <f t="shared" si="0"/>
        <v>538.65</v>
      </c>
      <c r="F12" s="45">
        <f t="shared" si="1"/>
        <v>368.55</v>
      </c>
      <c r="G12" s="10">
        <f t="shared" si="2"/>
        <v>226.8</v>
      </c>
      <c r="H12" s="30">
        <f t="shared" si="3"/>
        <v>1134</v>
      </c>
    </row>
    <row r="13" ht="25" customHeight="1" spans="1:8">
      <c r="A13" s="44">
        <v>11</v>
      </c>
      <c r="B13" s="23" t="s">
        <v>48</v>
      </c>
      <c r="C13" s="44">
        <v>11</v>
      </c>
      <c r="D13" s="44">
        <v>64.79</v>
      </c>
      <c r="E13" s="45">
        <f t="shared" si="0"/>
        <v>646.28025</v>
      </c>
      <c r="F13" s="45">
        <f t="shared" si="1"/>
        <v>442.19175</v>
      </c>
      <c r="G13" s="10">
        <f t="shared" si="2"/>
        <v>272.118</v>
      </c>
      <c r="H13" s="30">
        <f t="shared" si="3"/>
        <v>1360.59</v>
      </c>
    </row>
    <row r="14" ht="25" customHeight="1" spans="1:8">
      <c r="A14" s="44">
        <v>12</v>
      </c>
      <c r="B14" s="23" t="s">
        <v>49</v>
      </c>
      <c r="C14" s="44">
        <v>4</v>
      </c>
      <c r="D14" s="44">
        <v>14.4</v>
      </c>
      <c r="E14" s="45">
        <f t="shared" si="0"/>
        <v>143.64</v>
      </c>
      <c r="F14" s="45">
        <f t="shared" si="1"/>
        <v>98.28</v>
      </c>
      <c r="G14" s="10">
        <f t="shared" si="2"/>
        <v>60.48</v>
      </c>
      <c r="H14" s="30">
        <f t="shared" si="3"/>
        <v>302.4</v>
      </c>
    </row>
    <row r="15" ht="25" customHeight="1" spans="1:8">
      <c r="A15" s="44">
        <v>13</v>
      </c>
      <c r="B15" s="23" t="s">
        <v>50</v>
      </c>
      <c r="C15" s="44">
        <v>3</v>
      </c>
      <c r="D15" s="44">
        <v>20.5</v>
      </c>
      <c r="E15" s="45">
        <f t="shared" si="0"/>
        <v>204.4875</v>
      </c>
      <c r="F15" s="45">
        <f t="shared" si="1"/>
        <v>139.9125</v>
      </c>
      <c r="G15" s="10">
        <f t="shared" si="2"/>
        <v>86.1</v>
      </c>
      <c r="H15" s="30">
        <f t="shared" si="3"/>
        <v>430.5</v>
      </c>
    </row>
    <row r="16" ht="25" customHeight="1" spans="1:8">
      <c r="A16" s="44">
        <v>14</v>
      </c>
      <c r="B16" s="23" t="s">
        <v>51</v>
      </c>
      <c r="C16" s="44">
        <v>1</v>
      </c>
      <c r="D16" s="44">
        <v>1.3</v>
      </c>
      <c r="E16" s="45">
        <f t="shared" si="0"/>
        <v>12.9675</v>
      </c>
      <c r="F16" s="45">
        <f t="shared" si="1"/>
        <v>8.8725</v>
      </c>
      <c r="G16" s="10">
        <f t="shared" si="2"/>
        <v>5.46</v>
      </c>
      <c r="H16" s="30">
        <f t="shared" si="3"/>
        <v>27.3</v>
      </c>
    </row>
    <row r="17" ht="25" customHeight="1" spans="1:8">
      <c r="A17" s="44">
        <v>15</v>
      </c>
      <c r="B17" s="23" t="s">
        <v>52</v>
      </c>
      <c r="C17" s="44">
        <v>8</v>
      </c>
      <c r="D17" s="44">
        <v>41.95</v>
      </c>
      <c r="E17" s="45">
        <f t="shared" si="0"/>
        <v>418.45125</v>
      </c>
      <c r="F17" s="45">
        <f t="shared" si="1"/>
        <v>286.30875</v>
      </c>
      <c r="G17" s="10">
        <f t="shared" si="2"/>
        <v>176.19</v>
      </c>
      <c r="H17" s="30">
        <f t="shared" si="3"/>
        <v>880.95</v>
      </c>
    </row>
    <row r="18" ht="25" customHeight="1" spans="1:8">
      <c r="A18" s="44">
        <v>16</v>
      </c>
      <c r="B18" s="23" t="s">
        <v>53</v>
      </c>
      <c r="C18" s="44">
        <v>7</v>
      </c>
      <c r="D18" s="44">
        <v>27.4</v>
      </c>
      <c r="E18" s="45">
        <f t="shared" si="0"/>
        <v>273.315</v>
      </c>
      <c r="F18" s="45">
        <f t="shared" si="1"/>
        <v>187.005</v>
      </c>
      <c r="G18" s="10">
        <f t="shared" si="2"/>
        <v>115.08</v>
      </c>
      <c r="H18" s="30">
        <f t="shared" si="3"/>
        <v>575.4</v>
      </c>
    </row>
    <row r="19" ht="25" customHeight="1" spans="1:8">
      <c r="A19" s="44">
        <v>17</v>
      </c>
      <c r="B19" s="23" t="s">
        <v>54</v>
      </c>
      <c r="C19" s="44">
        <v>6</v>
      </c>
      <c r="D19" s="44">
        <v>25.1</v>
      </c>
      <c r="E19" s="45">
        <f t="shared" si="0"/>
        <v>250.3725</v>
      </c>
      <c r="F19" s="45">
        <f t="shared" si="1"/>
        <v>171.3075</v>
      </c>
      <c r="G19" s="10">
        <f t="shared" si="2"/>
        <v>105.42</v>
      </c>
      <c r="H19" s="30">
        <f t="shared" si="3"/>
        <v>527.1</v>
      </c>
    </row>
    <row r="20" ht="25" customHeight="1" spans="1:8">
      <c r="A20" s="44">
        <v>18</v>
      </c>
      <c r="B20" s="23" t="s">
        <v>55</v>
      </c>
      <c r="C20" s="44">
        <v>6</v>
      </c>
      <c r="D20" s="44">
        <v>25.7</v>
      </c>
      <c r="E20" s="45">
        <f t="shared" si="0"/>
        <v>256.3575</v>
      </c>
      <c r="F20" s="45">
        <f t="shared" si="1"/>
        <v>175.4025</v>
      </c>
      <c r="G20" s="10">
        <f t="shared" si="2"/>
        <v>107.94</v>
      </c>
      <c r="H20" s="30">
        <f t="shared" si="3"/>
        <v>539.7</v>
      </c>
    </row>
    <row r="21" s="25" customFormat="1" customHeight="1" spans="1:8">
      <c r="A21" s="39" t="s">
        <v>20</v>
      </c>
      <c r="B21" s="40"/>
      <c r="C21" s="33">
        <f t="shared" ref="C21:H21" si="4">SUM(C3:C20)</f>
        <v>115</v>
      </c>
      <c r="D21" s="48">
        <f t="shared" si="4"/>
        <v>552.14</v>
      </c>
      <c r="E21" s="34">
        <f t="shared" si="4"/>
        <v>5507.5965</v>
      </c>
      <c r="F21" s="34">
        <f t="shared" si="4"/>
        <v>3768.3555</v>
      </c>
      <c r="G21" s="34">
        <f t="shared" si="4"/>
        <v>2318.988</v>
      </c>
      <c r="H21" s="34">
        <f t="shared" si="4"/>
        <v>11594.94</v>
      </c>
    </row>
    <row r="23" ht="30" customHeight="1" spans="1:8">
      <c r="A23" s="17" t="s">
        <v>56</v>
      </c>
      <c r="B23" s="17"/>
      <c r="C23" s="17"/>
      <c r="D23" s="17"/>
      <c r="E23" s="17"/>
      <c r="F23" s="17"/>
      <c r="G23" s="17"/>
      <c r="H23" s="17"/>
    </row>
    <row r="24" customHeight="1" spans="2:8">
      <c r="B24" s="2"/>
      <c r="H24" s="2"/>
    </row>
    <row r="25" s="2" customFormat="1" ht="29.25" customHeight="1" spans="1:8">
      <c r="A25" s="18" t="s">
        <v>34</v>
      </c>
      <c r="B25" s="19"/>
      <c r="C25" s="19"/>
      <c r="D25" s="19"/>
      <c r="E25" s="20"/>
      <c r="F25" s="21" t="s">
        <v>35</v>
      </c>
      <c r="G25" s="20"/>
      <c r="H25" s="19"/>
    </row>
    <row r="26" s="2" customFormat="1" ht="29.25" customHeight="1" spans="1:8">
      <c r="A26" s="19"/>
      <c r="B26" s="19"/>
      <c r="C26" s="19"/>
      <c r="D26" s="19"/>
      <c r="E26" s="20"/>
      <c r="F26" s="20"/>
      <c r="G26" s="20"/>
      <c r="H26" s="19"/>
    </row>
    <row r="27" s="2" customFormat="1" ht="29.25" customHeight="1" spans="1:8">
      <c r="A27" s="18" t="s">
        <v>36</v>
      </c>
      <c r="B27" s="19"/>
      <c r="C27" s="19"/>
      <c r="D27" s="19"/>
      <c r="E27" s="20"/>
      <c r="F27" s="20"/>
      <c r="G27" s="20"/>
      <c r="H27" s="19"/>
    </row>
  </sheetData>
  <mergeCells count="3">
    <mergeCell ref="A1:H1"/>
    <mergeCell ref="A21:B21"/>
    <mergeCell ref="A23:H23"/>
  </mergeCells>
  <conditionalFormatting sqref="B1 B3:B20 B22 B28:B1048576">
    <cfRule type="duplicateValues" dxfId="0" priority="1"/>
  </conditionalFormatting>
  <pageMargins left="0.313888888888889" right="0.313888888888889" top="0.393055555555556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11" sqref="A11:H11"/>
    </sheetView>
  </sheetViews>
  <sheetFormatPr defaultColWidth="9" defaultRowHeight="29.25" customHeight="1" outlineLevelCol="7"/>
  <cols>
    <col min="1" max="1" width="5.875" style="3" customWidth="1"/>
    <col min="2" max="2" width="9.375" style="3" customWidth="1"/>
    <col min="3" max="3" width="6.75" style="3" customWidth="1"/>
    <col min="4" max="4" width="11" style="3" customWidth="1"/>
    <col min="5" max="5" width="13" style="4" customWidth="1"/>
    <col min="6" max="6" width="12.875" style="4" customWidth="1"/>
    <col min="7" max="7" width="13" style="4" customWidth="1"/>
    <col min="8" max="8" width="14.2916666666667" style="4" customWidth="1"/>
    <col min="9" max="16384" width="9" style="3"/>
  </cols>
  <sheetData>
    <row r="1" s="2" customFormat="1" ht="51" customHeight="1" spans="1:8">
      <c r="A1" s="43" t="s">
        <v>57</v>
      </c>
      <c r="B1" s="43"/>
      <c r="C1" s="43"/>
      <c r="D1" s="43"/>
      <c r="E1" s="43"/>
      <c r="F1" s="43"/>
      <c r="G1" s="43"/>
      <c r="H1" s="43"/>
    </row>
    <row r="2" s="25" customFormat="1" ht="51" customHeight="1" spans="1:8">
      <c r="A2" s="7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5" customHeight="1" spans="1:8">
      <c r="A3" s="9">
        <v>1</v>
      </c>
      <c r="B3" s="9" t="s">
        <v>58</v>
      </c>
      <c r="C3" s="9">
        <v>2</v>
      </c>
      <c r="D3" s="9">
        <v>4.6</v>
      </c>
      <c r="E3" s="10">
        <f t="shared" ref="E3:E8" si="0">H3*0.475</f>
        <v>45.885</v>
      </c>
      <c r="F3" s="10">
        <f t="shared" ref="F3:F8" si="1">H3*0.325</f>
        <v>31.395</v>
      </c>
      <c r="G3" s="10">
        <f t="shared" ref="G3:G8" si="2">H3*0.2</f>
        <v>19.32</v>
      </c>
      <c r="H3" s="11">
        <f t="shared" ref="H3:H8" si="3">D3*21</f>
        <v>96.6</v>
      </c>
    </row>
    <row r="4" ht="25" customHeight="1" spans="1:8">
      <c r="A4" s="9">
        <v>2</v>
      </c>
      <c r="B4" s="9" t="s">
        <v>59</v>
      </c>
      <c r="C4" s="9">
        <v>1</v>
      </c>
      <c r="D4" s="9">
        <v>0.5</v>
      </c>
      <c r="E4" s="10">
        <f t="shared" si="0"/>
        <v>4.9875</v>
      </c>
      <c r="F4" s="10">
        <f t="shared" si="1"/>
        <v>3.4125</v>
      </c>
      <c r="G4" s="10">
        <f t="shared" si="2"/>
        <v>2.1</v>
      </c>
      <c r="H4" s="11">
        <f t="shared" si="3"/>
        <v>10.5</v>
      </c>
    </row>
    <row r="5" ht="25" customHeight="1" spans="1:8">
      <c r="A5" s="9">
        <v>3</v>
      </c>
      <c r="B5" s="9" t="s">
        <v>60</v>
      </c>
      <c r="C5" s="9">
        <v>2</v>
      </c>
      <c r="D5" s="9">
        <v>6.3</v>
      </c>
      <c r="E5" s="10">
        <f t="shared" si="0"/>
        <v>62.8425</v>
      </c>
      <c r="F5" s="10">
        <f t="shared" si="1"/>
        <v>42.9975</v>
      </c>
      <c r="G5" s="10">
        <f t="shared" si="2"/>
        <v>26.46</v>
      </c>
      <c r="H5" s="11">
        <f t="shared" si="3"/>
        <v>132.3</v>
      </c>
    </row>
    <row r="6" ht="25" customHeight="1" spans="1:8">
      <c r="A6" s="9">
        <v>4</v>
      </c>
      <c r="B6" s="9" t="s">
        <v>61</v>
      </c>
      <c r="C6" s="9">
        <v>1</v>
      </c>
      <c r="D6" s="9">
        <v>0.8</v>
      </c>
      <c r="E6" s="10">
        <f t="shared" si="0"/>
        <v>7.98</v>
      </c>
      <c r="F6" s="10">
        <f t="shared" si="1"/>
        <v>5.46</v>
      </c>
      <c r="G6" s="10">
        <f t="shared" si="2"/>
        <v>3.36</v>
      </c>
      <c r="H6" s="11">
        <f t="shared" si="3"/>
        <v>16.8</v>
      </c>
    </row>
    <row r="7" ht="25" customHeight="1" spans="1:8">
      <c r="A7" s="9">
        <v>5</v>
      </c>
      <c r="B7" s="9" t="s">
        <v>62</v>
      </c>
      <c r="C7" s="9">
        <v>4</v>
      </c>
      <c r="D7" s="9">
        <v>10</v>
      </c>
      <c r="E7" s="10">
        <f t="shared" si="0"/>
        <v>99.75</v>
      </c>
      <c r="F7" s="10">
        <f t="shared" si="1"/>
        <v>68.25</v>
      </c>
      <c r="G7" s="10">
        <f t="shared" si="2"/>
        <v>42</v>
      </c>
      <c r="H7" s="11">
        <f t="shared" si="3"/>
        <v>210</v>
      </c>
    </row>
    <row r="8" ht="25" customHeight="1" spans="1:8">
      <c r="A8" s="9">
        <v>6</v>
      </c>
      <c r="B8" s="9" t="s">
        <v>63</v>
      </c>
      <c r="C8" s="9">
        <v>1</v>
      </c>
      <c r="D8" s="9">
        <v>2</v>
      </c>
      <c r="E8" s="10">
        <f t="shared" si="0"/>
        <v>19.95</v>
      </c>
      <c r="F8" s="10">
        <f t="shared" si="1"/>
        <v>13.65</v>
      </c>
      <c r="G8" s="10">
        <f t="shared" si="2"/>
        <v>8.4</v>
      </c>
      <c r="H8" s="11">
        <f t="shared" si="3"/>
        <v>42</v>
      </c>
    </row>
    <row r="9" s="1" customFormat="1" ht="25" customHeight="1" spans="1:8">
      <c r="A9" s="12" t="s">
        <v>20</v>
      </c>
      <c r="B9" s="13"/>
      <c r="C9" s="14">
        <f t="shared" ref="C9:H9" si="4">SUM(C3:C8)</f>
        <v>11</v>
      </c>
      <c r="D9" s="14">
        <f t="shared" si="4"/>
        <v>24.2</v>
      </c>
      <c r="E9" s="15">
        <f t="shared" si="4"/>
        <v>241.395</v>
      </c>
      <c r="F9" s="15">
        <f t="shared" si="4"/>
        <v>165.165</v>
      </c>
      <c r="G9" s="15">
        <f t="shared" si="4"/>
        <v>101.64</v>
      </c>
      <c r="H9" s="15">
        <f t="shared" si="4"/>
        <v>508.2</v>
      </c>
    </row>
    <row r="10" ht="25" customHeight="1" spans="8:8">
      <c r="H10" s="47"/>
    </row>
    <row r="11" ht="36" customHeight="1" spans="1:8">
      <c r="A11" s="17" t="s">
        <v>64</v>
      </c>
      <c r="B11" s="17"/>
      <c r="C11" s="17"/>
      <c r="D11" s="17"/>
      <c r="E11" s="17"/>
      <c r="F11" s="17"/>
      <c r="G11" s="17"/>
      <c r="H11" s="17"/>
    </row>
    <row r="12" customHeight="1" spans="1:8">
      <c r="A12" s="2"/>
      <c r="B12" s="2"/>
      <c r="C12" s="2"/>
      <c r="D12" s="2"/>
      <c r="E12" s="16"/>
      <c r="F12" s="16"/>
      <c r="G12" s="16"/>
      <c r="H12" s="2"/>
    </row>
    <row r="13" s="2" customFormat="1" customHeight="1" spans="1:8">
      <c r="A13" s="18" t="s">
        <v>34</v>
      </c>
      <c r="B13" s="19"/>
      <c r="C13" s="19"/>
      <c r="D13" s="19"/>
      <c r="E13" s="20"/>
      <c r="F13" s="21" t="s">
        <v>35</v>
      </c>
      <c r="G13" s="20"/>
      <c r="H13" s="19"/>
    </row>
    <row r="14" s="2" customFormat="1" customHeight="1" spans="1:8">
      <c r="A14" s="19"/>
      <c r="B14" s="19"/>
      <c r="C14" s="19"/>
      <c r="D14" s="19"/>
      <c r="E14" s="20"/>
      <c r="F14" s="20"/>
      <c r="G14" s="20"/>
      <c r="H14" s="19"/>
    </row>
    <row r="15" s="2" customFormat="1" customHeight="1" spans="1:8">
      <c r="A15" s="18" t="s">
        <v>36</v>
      </c>
      <c r="B15" s="19"/>
      <c r="C15" s="19"/>
      <c r="D15" s="19"/>
      <c r="E15" s="20"/>
      <c r="F15" s="20"/>
      <c r="G15" s="20"/>
      <c r="H15" s="19"/>
    </row>
  </sheetData>
  <mergeCells count="3">
    <mergeCell ref="A1:H1"/>
    <mergeCell ref="A9:B9"/>
    <mergeCell ref="A11:H11"/>
  </mergeCells>
  <conditionalFormatting sqref="B1">
    <cfRule type="duplicateValues" dxfId="0" priority="1"/>
  </conditionalFormatting>
  <pageMargins left="0.511805555555556" right="0.55" top="0.786805555555556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13" sqref="F13"/>
    </sheetView>
  </sheetViews>
  <sheetFormatPr defaultColWidth="9" defaultRowHeight="29.25" customHeight="1" outlineLevelCol="7"/>
  <cols>
    <col min="1" max="1" width="5.875" style="2" customWidth="1"/>
    <col min="2" max="2" width="9.375" style="2" customWidth="1"/>
    <col min="3" max="3" width="6.75" style="2" customWidth="1"/>
    <col min="4" max="4" width="11" style="2" customWidth="1"/>
    <col min="5" max="5" width="13" style="42" customWidth="1"/>
    <col min="6" max="6" width="12.875" style="42" customWidth="1"/>
    <col min="7" max="7" width="13" style="2" customWidth="1"/>
    <col min="8" max="8" width="13.125" style="2" customWidth="1"/>
    <col min="9" max="16384" width="9" style="2"/>
  </cols>
  <sheetData>
    <row r="1" ht="51" customHeight="1" spans="1:8">
      <c r="A1" s="43" t="s">
        <v>65</v>
      </c>
      <c r="B1" s="43"/>
      <c r="C1" s="43"/>
      <c r="D1" s="43"/>
      <c r="E1" s="43"/>
      <c r="F1" s="43"/>
      <c r="G1" s="43"/>
      <c r="H1" s="43"/>
    </row>
    <row r="2" s="25" customFormat="1" ht="51" customHeight="1" spans="1:8">
      <c r="A2" s="7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5" customHeight="1" spans="1:8">
      <c r="A3" s="44">
        <v>1</v>
      </c>
      <c r="B3" s="44" t="s">
        <v>66</v>
      </c>
      <c r="C3" s="44">
        <v>1</v>
      </c>
      <c r="D3" s="45">
        <v>6</v>
      </c>
      <c r="E3" s="45">
        <f>H3*0.475</f>
        <v>59.85</v>
      </c>
      <c r="F3" s="45">
        <f>H3*0.325</f>
        <v>40.95</v>
      </c>
      <c r="G3" s="10">
        <f>H3*0.2</f>
        <v>25.2</v>
      </c>
      <c r="H3" s="30">
        <f>D3*21</f>
        <v>126</v>
      </c>
    </row>
    <row r="4" customFormat="1" ht="25" customHeight="1" spans="1:8">
      <c r="A4" s="44">
        <v>2</v>
      </c>
      <c r="B4" s="46" t="s">
        <v>67</v>
      </c>
      <c r="C4" s="44">
        <v>2</v>
      </c>
      <c r="D4" s="45">
        <v>1.65</v>
      </c>
      <c r="E4" s="45">
        <f>H4*0.475</f>
        <v>16.45875</v>
      </c>
      <c r="F4" s="45">
        <f>H4*0.325</f>
        <v>11.26125</v>
      </c>
      <c r="G4" s="10">
        <f>H4*0.2</f>
        <v>6.93</v>
      </c>
      <c r="H4" s="30">
        <f>D4*21</f>
        <v>34.65</v>
      </c>
    </row>
    <row r="5" s="25" customFormat="1" ht="25" customHeight="1" spans="1:8">
      <c r="A5" s="31" t="s">
        <v>20</v>
      </c>
      <c r="B5" s="32"/>
      <c r="C5" s="33">
        <f t="shared" ref="C5:H5" si="0">SUM(C3:C4)</f>
        <v>3</v>
      </c>
      <c r="D5" s="34">
        <f t="shared" si="0"/>
        <v>7.65</v>
      </c>
      <c r="E5" s="34">
        <f t="shared" si="0"/>
        <v>76.30875</v>
      </c>
      <c r="F5" s="34">
        <f t="shared" si="0"/>
        <v>52.21125</v>
      </c>
      <c r="G5" s="15">
        <f t="shared" si="0"/>
        <v>32.13</v>
      </c>
      <c r="H5" s="15">
        <f t="shared" si="0"/>
        <v>160.65</v>
      </c>
    </row>
    <row r="6" s="2" customFormat="1" customHeight="1" spans="5:7">
      <c r="E6" s="16"/>
      <c r="F6" s="16"/>
      <c r="G6" s="16"/>
    </row>
    <row r="7" s="2" customFormat="1" customHeight="1" spans="1:8">
      <c r="A7" s="17" t="s">
        <v>68</v>
      </c>
      <c r="B7" s="17"/>
      <c r="C7" s="17"/>
      <c r="D7" s="17"/>
      <c r="E7" s="17"/>
      <c r="F7" s="17"/>
      <c r="G7" s="17"/>
      <c r="H7" s="17"/>
    </row>
    <row r="8" s="2" customFormat="1" customHeight="1" spans="5:7">
      <c r="E8" s="16"/>
      <c r="F8" s="16"/>
      <c r="G8" s="16"/>
    </row>
    <row r="9" s="2" customFormat="1" customHeight="1" spans="1:8">
      <c r="A9" s="18" t="s">
        <v>69</v>
      </c>
      <c r="B9" s="19"/>
      <c r="C9" s="19"/>
      <c r="D9" s="19"/>
      <c r="E9" s="20"/>
      <c r="F9" s="21" t="s">
        <v>35</v>
      </c>
      <c r="G9" s="20"/>
      <c r="H9" s="19"/>
    </row>
    <row r="10" s="2" customFormat="1" customHeight="1" spans="1:8">
      <c r="A10" s="19"/>
      <c r="B10" s="19"/>
      <c r="C10" s="19"/>
      <c r="D10" s="19"/>
      <c r="E10" s="20"/>
      <c r="F10" s="20"/>
      <c r="G10" s="20"/>
      <c r="H10" s="19"/>
    </row>
    <row r="11" s="2" customFormat="1" customHeight="1" spans="1:8">
      <c r="A11" s="18" t="s">
        <v>36</v>
      </c>
      <c r="B11" s="19"/>
      <c r="C11" s="19"/>
      <c r="D11" s="19"/>
      <c r="E11" s="20"/>
      <c r="F11" s="20"/>
      <c r="G11" s="20"/>
      <c r="H11" s="19"/>
    </row>
  </sheetData>
  <mergeCells count="3">
    <mergeCell ref="A1:H1"/>
    <mergeCell ref="A5:B5"/>
    <mergeCell ref="A7:H7"/>
  </mergeCells>
  <conditionalFormatting sqref="B1">
    <cfRule type="duplicateValues" dxfId="0" priority="1"/>
  </conditionalFormatting>
  <pageMargins left="0.354166666666667" right="0.471527777777778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6" workbookViewId="0">
      <selection activeCell="A17" sqref="A17:H17"/>
    </sheetView>
  </sheetViews>
  <sheetFormatPr defaultColWidth="9" defaultRowHeight="20.25" customHeight="1" outlineLevelCol="7"/>
  <cols>
    <col min="1" max="1" width="5.875" style="3" customWidth="1"/>
    <col min="2" max="2" width="9.375" style="3" customWidth="1"/>
    <col min="3" max="3" width="6.75" style="3" customWidth="1"/>
    <col min="4" max="4" width="11" style="3" customWidth="1"/>
    <col min="5" max="5" width="13" style="4" customWidth="1"/>
    <col min="6" max="6" width="12.875" style="4" customWidth="1"/>
    <col min="7" max="7" width="13.2083333333333" style="4" customWidth="1"/>
    <col min="8" max="8" width="14.2916666666667" style="4" customWidth="1"/>
    <col min="9" max="9" width="8.875" style="3" customWidth="1"/>
    <col min="10" max="16384" width="9" style="3"/>
  </cols>
  <sheetData>
    <row r="1" ht="51" customHeight="1" spans="1:8">
      <c r="A1" s="5" t="s">
        <v>70</v>
      </c>
      <c r="B1" s="5"/>
      <c r="C1" s="5"/>
      <c r="D1" s="5"/>
      <c r="E1" s="5"/>
      <c r="F1" s="5"/>
      <c r="G1" s="5"/>
      <c r="H1" s="5"/>
    </row>
    <row r="2" s="1" customFormat="1" ht="51" customHeight="1" spans="1:8">
      <c r="A2" s="6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5" customHeight="1" spans="1:8">
      <c r="A3" s="9">
        <v>1</v>
      </c>
      <c r="B3" s="9" t="s">
        <v>71</v>
      </c>
      <c r="C3" s="9">
        <v>2</v>
      </c>
      <c r="D3" s="9">
        <v>6.9</v>
      </c>
      <c r="E3" s="10">
        <f>H3*0.475</f>
        <v>68.8275</v>
      </c>
      <c r="F3" s="10">
        <f>H3*0.325</f>
        <v>47.0925</v>
      </c>
      <c r="G3" s="10">
        <f>H3*0.2</f>
        <v>28.98</v>
      </c>
      <c r="H3" s="11">
        <f>D3*21</f>
        <v>144.9</v>
      </c>
    </row>
    <row r="4" ht="25" customHeight="1" spans="1:8">
      <c r="A4" s="9">
        <v>2</v>
      </c>
      <c r="B4" s="9" t="s">
        <v>72</v>
      </c>
      <c r="C4" s="9">
        <v>6</v>
      </c>
      <c r="D4" s="9">
        <v>13.56</v>
      </c>
      <c r="E4" s="10">
        <f t="shared" ref="E4:E14" si="0">H4*0.475</f>
        <v>135.261</v>
      </c>
      <c r="F4" s="10">
        <f t="shared" ref="F4:F14" si="1">H4*0.325</f>
        <v>92.547</v>
      </c>
      <c r="G4" s="10">
        <f t="shared" ref="G4:G14" si="2">H4*0.2</f>
        <v>56.952</v>
      </c>
      <c r="H4" s="11">
        <f t="shared" ref="H4:H14" si="3">D4*21</f>
        <v>284.76</v>
      </c>
    </row>
    <row r="5" ht="25" customHeight="1" spans="1:8">
      <c r="A5" s="9">
        <v>3</v>
      </c>
      <c r="B5" s="9" t="s">
        <v>73</v>
      </c>
      <c r="C5" s="9">
        <v>3</v>
      </c>
      <c r="D5" s="9">
        <v>5.1</v>
      </c>
      <c r="E5" s="10">
        <f t="shared" si="0"/>
        <v>50.8725</v>
      </c>
      <c r="F5" s="10">
        <f t="shared" si="1"/>
        <v>34.8075</v>
      </c>
      <c r="G5" s="10">
        <f t="shared" si="2"/>
        <v>21.42</v>
      </c>
      <c r="H5" s="11">
        <f t="shared" si="3"/>
        <v>107.1</v>
      </c>
    </row>
    <row r="6" ht="25" customHeight="1" spans="1:8">
      <c r="A6" s="9">
        <v>4</v>
      </c>
      <c r="B6" s="9" t="s">
        <v>74</v>
      </c>
      <c r="C6" s="9">
        <v>10</v>
      </c>
      <c r="D6" s="9">
        <v>32.8</v>
      </c>
      <c r="E6" s="10">
        <f t="shared" si="0"/>
        <v>327.18</v>
      </c>
      <c r="F6" s="10">
        <f t="shared" si="1"/>
        <v>223.86</v>
      </c>
      <c r="G6" s="10">
        <f t="shared" si="2"/>
        <v>137.76</v>
      </c>
      <c r="H6" s="11">
        <f t="shared" si="3"/>
        <v>688.8</v>
      </c>
    </row>
    <row r="7" ht="25" customHeight="1" spans="1:8">
      <c r="A7" s="9">
        <v>5</v>
      </c>
      <c r="B7" s="9" t="s">
        <v>75</v>
      </c>
      <c r="C7" s="9">
        <v>13</v>
      </c>
      <c r="D7" s="9">
        <v>68</v>
      </c>
      <c r="E7" s="10">
        <f t="shared" si="0"/>
        <v>678.3</v>
      </c>
      <c r="F7" s="10">
        <f t="shared" si="1"/>
        <v>464.1</v>
      </c>
      <c r="G7" s="10">
        <f t="shared" si="2"/>
        <v>285.6</v>
      </c>
      <c r="H7" s="11">
        <f t="shared" si="3"/>
        <v>1428</v>
      </c>
    </row>
    <row r="8" ht="25" customHeight="1" spans="1:8">
      <c r="A8" s="9">
        <v>6</v>
      </c>
      <c r="B8" s="9" t="s">
        <v>76</v>
      </c>
      <c r="C8" s="9">
        <v>1</v>
      </c>
      <c r="D8" s="9">
        <v>5.5</v>
      </c>
      <c r="E8" s="10">
        <f t="shared" si="0"/>
        <v>54.8625</v>
      </c>
      <c r="F8" s="10">
        <f t="shared" si="1"/>
        <v>37.5375</v>
      </c>
      <c r="G8" s="10">
        <f t="shared" si="2"/>
        <v>23.1</v>
      </c>
      <c r="H8" s="11">
        <f t="shared" si="3"/>
        <v>115.5</v>
      </c>
    </row>
    <row r="9" ht="25" customHeight="1" spans="1:8">
      <c r="A9" s="9">
        <v>7</v>
      </c>
      <c r="B9" s="9" t="s">
        <v>77</v>
      </c>
      <c r="C9" s="9">
        <v>8</v>
      </c>
      <c r="D9" s="9">
        <v>40</v>
      </c>
      <c r="E9" s="10">
        <f t="shared" si="0"/>
        <v>399</v>
      </c>
      <c r="F9" s="10">
        <f t="shared" si="1"/>
        <v>273</v>
      </c>
      <c r="G9" s="10">
        <f t="shared" si="2"/>
        <v>168</v>
      </c>
      <c r="H9" s="11">
        <f t="shared" si="3"/>
        <v>840</v>
      </c>
    </row>
    <row r="10" ht="25" customHeight="1" spans="1:8">
      <c r="A10" s="9">
        <v>8</v>
      </c>
      <c r="B10" s="9" t="s">
        <v>78</v>
      </c>
      <c r="C10" s="9">
        <v>10</v>
      </c>
      <c r="D10" s="9">
        <v>80.5</v>
      </c>
      <c r="E10" s="10">
        <f t="shared" si="0"/>
        <v>802.9875</v>
      </c>
      <c r="F10" s="10">
        <f t="shared" si="1"/>
        <v>549.4125</v>
      </c>
      <c r="G10" s="10">
        <f t="shared" si="2"/>
        <v>338.1</v>
      </c>
      <c r="H10" s="11">
        <f t="shared" si="3"/>
        <v>1690.5</v>
      </c>
    </row>
    <row r="11" ht="27.75" customHeight="1" spans="1:8">
      <c r="A11" s="9">
        <v>9</v>
      </c>
      <c r="B11" s="9" t="s">
        <v>79</v>
      </c>
      <c r="C11" s="9">
        <v>2</v>
      </c>
      <c r="D11" s="9">
        <v>4.75</v>
      </c>
      <c r="E11" s="10">
        <f t="shared" si="0"/>
        <v>47.38125</v>
      </c>
      <c r="F11" s="10">
        <f t="shared" si="1"/>
        <v>32.41875</v>
      </c>
      <c r="G11" s="10">
        <f t="shared" si="2"/>
        <v>19.95</v>
      </c>
      <c r="H11" s="11">
        <f t="shared" si="3"/>
        <v>99.75</v>
      </c>
    </row>
    <row r="12" ht="27.75" customHeight="1" spans="1:8">
      <c r="A12" s="9">
        <v>10</v>
      </c>
      <c r="B12" s="9" t="s">
        <v>80</v>
      </c>
      <c r="C12" s="9">
        <v>7</v>
      </c>
      <c r="D12" s="9">
        <v>38.4</v>
      </c>
      <c r="E12" s="10">
        <f t="shared" si="0"/>
        <v>383.04</v>
      </c>
      <c r="F12" s="10">
        <f t="shared" si="1"/>
        <v>262.08</v>
      </c>
      <c r="G12" s="10">
        <f t="shared" si="2"/>
        <v>161.28</v>
      </c>
      <c r="H12" s="11">
        <f t="shared" si="3"/>
        <v>806.4</v>
      </c>
    </row>
    <row r="13" ht="27.75" customHeight="1" spans="1:8">
      <c r="A13" s="9">
        <v>11</v>
      </c>
      <c r="B13" s="23" t="s">
        <v>81</v>
      </c>
      <c r="C13" s="9">
        <v>10</v>
      </c>
      <c r="D13" s="9">
        <v>32.57</v>
      </c>
      <c r="E13" s="10">
        <f t="shared" si="0"/>
        <v>324.88575</v>
      </c>
      <c r="F13" s="10">
        <f t="shared" si="1"/>
        <v>222.29025</v>
      </c>
      <c r="G13" s="10">
        <f t="shared" si="2"/>
        <v>136.794</v>
      </c>
      <c r="H13" s="11">
        <f t="shared" si="3"/>
        <v>683.97</v>
      </c>
    </row>
    <row r="14" ht="27.75" customHeight="1" spans="1:8">
      <c r="A14" s="9">
        <v>12</v>
      </c>
      <c r="B14" s="9" t="s">
        <v>82</v>
      </c>
      <c r="C14" s="9">
        <v>1</v>
      </c>
      <c r="D14" s="9">
        <v>3.1</v>
      </c>
      <c r="E14" s="10">
        <f t="shared" si="0"/>
        <v>30.9225</v>
      </c>
      <c r="F14" s="10">
        <f t="shared" si="1"/>
        <v>21.1575</v>
      </c>
      <c r="G14" s="10">
        <f t="shared" si="2"/>
        <v>13.02</v>
      </c>
      <c r="H14" s="11">
        <f t="shared" si="3"/>
        <v>65.1</v>
      </c>
    </row>
    <row r="15" s="1" customFormat="1" ht="27.75" customHeight="1" spans="1:8">
      <c r="A15" s="12" t="s">
        <v>20</v>
      </c>
      <c r="B15" s="13"/>
      <c r="C15" s="14">
        <f>SUM(C3:C14)</f>
        <v>73</v>
      </c>
      <c r="D15" s="14">
        <f t="shared" ref="D15:H15" si="4">SUM(D3:D14)</f>
        <v>331.18</v>
      </c>
      <c r="E15" s="15">
        <f t="shared" si="4"/>
        <v>3303.5205</v>
      </c>
      <c r="F15" s="15">
        <f t="shared" si="4"/>
        <v>2260.3035</v>
      </c>
      <c r="G15" s="15">
        <f t="shared" si="4"/>
        <v>1390.956</v>
      </c>
      <c r="H15" s="15">
        <f t="shared" si="4"/>
        <v>6954.78</v>
      </c>
    </row>
    <row r="16" s="2" customFormat="1" ht="29.25" customHeight="1" spans="5:7">
      <c r="E16" s="16"/>
      <c r="F16" s="16"/>
      <c r="G16" s="16"/>
    </row>
    <row r="17" s="2" customFormat="1" ht="29.25" customHeight="1" spans="1:8">
      <c r="A17" s="17" t="s">
        <v>83</v>
      </c>
      <c r="B17" s="17"/>
      <c r="C17" s="17"/>
      <c r="D17" s="17"/>
      <c r="E17" s="17"/>
      <c r="F17" s="17"/>
      <c r="G17" s="17"/>
      <c r="H17" s="17"/>
    </row>
    <row r="18" s="2" customFormat="1" ht="29.25" customHeight="1" spans="5:7">
      <c r="E18" s="16"/>
      <c r="F18" s="16"/>
      <c r="G18" s="16"/>
    </row>
    <row r="19" s="2" customFormat="1" ht="29.25" customHeight="1" spans="1:8">
      <c r="A19" s="18" t="s">
        <v>69</v>
      </c>
      <c r="B19" s="19"/>
      <c r="C19" s="19"/>
      <c r="D19" s="19"/>
      <c r="E19" s="20"/>
      <c r="F19" s="21" t="s">
        <v>35</v>
      </c>
      <c r="G19" s="20"/>
      <c r="H19" s="19"/>
    </row>
    <row r="20" s="2" customFormat="1" ht="29.25" customHeight="1" spans="1:8">
      <c r="A20" s="19"/>
      <c r="B20" s="19"/>
      <c r="C20" s="19"/>
      <c r="D20" s="19"/>
      <c r="E20" s="20"/>
      <c r="F20" s="20"/>
      <c r="G20" s="20"/>
      <c r="H20" s="19"/>
    </row>
    <row r="21" s="2" customFormat="1" ht="29.25" customHeight="1" spans="1:8">
      <c r="A21" s="18" t="s">
        <v>36</v>
      </c>
      <c r="B21" s="19"/>
      <c r="C21" s="19"/>
      <c r="D21" s="19"/>
      <c r="E21" s="20"/>
      <c r="F21" s="20"/>
      <c r="G21" s="20"/>
      <c r="H21" s="19"/>
    </row>
  </sheetData>
  <mergeCells count="3">
    <mergeCell ref="A1:H1"/>
    <mergeCell ref="A15:B15"/>
    <mergeCell ref="A17:H17"/>
  </mergeCells>
  <conditionalFormatting sqref="B1">
    <cfRule type="duplicateValues" dxfId="0" priority="1"/>
  </conditionalFormatting>
  <pageMargins left="0.393055555555556" right="0.388888888888889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0"/>
  <sheetViews>
    <sheetView topLeftCell="A43" workbookViewId="0">
      <selection activeCell="C51" sqref="C51"/>
    </sheetView>
  </sheetViews>
  <sheetFormatPr defaultColWidth="9" defaultRowHeight="15.75" customHeight="1"/>
  <cols>
    <col min="1" max="1" width="5.875" style="22" customWidth="1"/>
    <col min="2" max="2" width="9.375" style="22" customWidth="1"/>
    <col min="3" max="3" width="6.75" style="22" customWidth="1"/>
    <col min="4" max="4" width="11" style="22" customWidth="1"/>
    <col min="5" max="5" width="13" style="38" customWidth="1"/>
    <col min="6" max="6" width="12.875" style="38" customWidth="1"/>
    <col min="7" max="7" width="14.4583333333333" style="38" customWidth="1"/>
    <col min="8" max="8" width="14.0833333333333" style="38" customWidth="1"/>
    <col min="9" max="16384" width="9" style="22"/>
  </cols>
  <sheetData>
    <row r="1" s="3" customFormat="1" ht="51" customHeight="1" spans="1:8">
      <c r="A1" s="5" t="s">
        <v>84</v>
      </c>
      <c r="B1" s="5"/>
      <c r="C1" s="5"/>
      <c r="D1" s="5"/>
      <c r="E1" s="5"/>
      <c r="F1" s="5"/>
      <c r="G1" s="5"/>
      <c r="H1" s="5"/>
    </row>
    <row r="2" s="1" customFormat="1" ht="51" customHeight="1" spans="1:8">
      <c r="A2" s="6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0" customHeight="1" spans="1:34">
      <c r="A3" s="23">
        <v>1</v>
      </c>
      <c r="B3" s="23" t="s">
        <v>85</v>
      </c>
      <c r="C3" s="23">
        <v>5</v>
      </c>
      <c r="D3" s="23">
        <v>13.5</v>
      </c>
      <c r="E3" s="26">
        <f>H3*0.475</f>
        <v>134.6625</v>
      </c>
      <c r="F3" s="26">
        <f>H3*0.325</f>
        <v>92.1375</v>
      </c>
      <c r="G3" s="26">
        <f>H3*0.2</f>
        <v>56.7</v>
      </c>
      <c r="H3" s="27">
        <f>D3*21</f>
        <v>283.5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="35" customFormat="1" ht="20" customHeight="1" spans="1:34">
      <c r="A4" s="23">
        <v>2</v>
      </c>
      <c r="B4" s="23" t="s">
        <v>86</v>
      </c>
      <c r="C4" s="23">
        <v>1</v>
      </c>
      <c r="D4" s="23">
        <v>3</v>
      </c>
      <c r="E4" s="26">
        <f t="shared" ref="E4:E43" si="0">H4*0.475</f>
        <v>29.925</v>
      </c>
      <c r="F4" s="26">
        <f t="shared" ref="F4:F43" si="1">H4*0.325</f>
        <v>20.475</v>
      </c>
      <c r="G4" s="26">
        <f t="shared" ref="G4:G43" si="2">H4*0.2</f>
        <v>12.6</v>
      </c>
      <c r="H4" s="27">
        <f t="shared" ref="H4:H43" si="3">D4*21</f>
        <v>63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="35" customFormat="1" ht="20" customHeight="1" spans="1:34">
      <c r="A5" s="23">
        <v>3</v>
      </c>
      <c r="B5" s="23" t="s">
        <v>87</v>
      </c>
      <c r="C5" s="23">
        <v>14</v>
      </c>
      <c r="D5" s="23">
        <v>24.77</v>
      </c>
      <c r="E5" s="26">
        <f t="shared" si="0"/>
        <v>247.08075</v>
      </c>
      <c r="F5" s="26">
        <f t="shared" si="1"/>
        <v>169.05525</v>
      </c>
      <c r="G5" s="26">
        <f t="shared" si="2"/>
        <v>104.034</v>
      </c>
      <c r="H5" s="27">
        <f t="shared" si="3"/>
        <v>520.17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="35" customFormat="1" ht="20" customHeight="1" spans="1:34">
      <c r="A6" s="23">
        <v>4</v>
      </c>
      <c r="B6" s="23" t="s">
        <v>88</v>
      </c>
      <c r="C6" s="23">
        <v>3</v>
      </c>
      <c r="D6" s="23">
        <v>10</v>
      </c>
      <c r="E6" s="26">
        <f t="shared" si="0"/>
        <v>99.75</v>
      </c>
      <c r="F6" s="26">
        <f t="shared" si="1"/>
        <v>68.25</v>
      </c>
      <c r="G6" s="26">
        <f t="shared" si="2"/>
        <v>42</v>
      </c>
      <c r="H6" s="27">
        <f t="shared" si="3"/>
        <v>210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="35" customFormat="1" ht="20" customHeight="1" spans="1:34">
      <c r="A7" s="23">
        <v>5</v>
      </c>
      <c r="B7" s="23" t="s">
        <v>89</v>
      </c>
      <c r="C7" s="23">
        <v>3</v>
      </c>
      <c r="D7" s="23">
        <v>11.2</v>
      </c>
      <c r="E7" s="26">
        <f t="shared" si="0"/>
        <v>111.72</v>
      </c>
      <c r="F7" s="26">
        <f t="shared" si="1"/>
        <v>76.44</v>
      </c>
      <c r="G7" s="26">
        <f t="shared" si="2"/>
        <v>47.04</v>
      </c>
      <c r="H7" s="27">
        <f t="shared" si="3"/>
        <v>235.2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="35" customFormat="1" ht="20" customHeight="1" spans="1:34">
      <c r="A8" s="23">
        <v>6</v>
      </c>
      <c r="B8" s="23" t="s">
        <v>90</v>
      </c>
      <c r="C8" s="23">
        <v>17</v>
      </c>
      <c r="D8" s="23">
        <v>32</v>
      </c>
      <c r="E8" s="26">
        <f t="shared" si="0"/>
        <v>319.2</v>
      </c>
      <c r="F8" s="26">
        <f t="shared" si="1"/>
        <v>218.4</v>
      </c>
      <c r="G8" s="26">
        <f t="shared" si="2"/>
        <v>134.4</v>
      </c>
      <c r="H8" s="27">
        <f t="shared" si="3"/>
        <v>672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="35" customFormat="1" ht="20" customHeight="1" spans="1:34">
      <c r="A9" s="23">
        <v>7</v>
      </c>
      <c r="B9" s="23" t="s">
        <v>91</v>
      </c>
      <c r="C9" s="23">
        <v>2</v>
      </c>
      <c r="D9" s="23">
        <v>2</v>
      </c>
      <c r="E9" s="26">
        <f t="shared" si="0"/>
        <v>19.95</v>
      </c>
      <c r="F9" s="26">
        <f t="shared" si="1"/>
        <v>13.65</v>
      </c>
      <c r="G9" s="26">
        <f t="shared" si="2"/>
        <v>8.4</v>
      </c>
      <c r="H9" s="27">
        <f t="shared" si="3"/>
        <v>42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="35" customFormat="1" ht="20" customHeight="1" spans="1:34">
      <c r="A10" s="23">
        <v>8</v>
      </c>
      <c r="B10" s="23" t="s">
        <v>92</v>
      </c>
      <c r="C10" s="23">
        <v>6</v>
      </c>
      <c r="D10" s="23">
        <v>14.5</v>
      </c>
      <c r="E10" s="26">
        <f t="shared" si="0"/>
        <v>144.6375</v>
      </c>
      <c r="F10" s="26">
        <f t="shared" si="1"/>
        <v>98.9625</v>
      </c>
      <c r="G10" s="26">
        <f t="shared" si="2"/>
        <v>60.9</v>
      </c>
      <c r="H10" s="27">
        <f t="shared" si="3"/>
        <v>304.5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="35" customFormat="1" ht="20" customHeight="1" spans="1:34">
      <c r="A11" s="23">
        <v>9</v>
      </c>
      <c r="B11" s="23" t="s">
        <v>93</v>
      </c>
      <c r="C11" s="23">
        <v>3</v>
      </c>
      <c r="D11" s="23">
        <v>10</v>
      </c>
      <c r="E11" s="26">
        <f t="shared" si="0"/>
        <v>99.75</v>
      </c>
      <c r="F11" s="26">
        <f t="shared" si="1"/>
        <v>68.25</v>
      </c>
      <c r="G11" s="26">
        <f t="shared" si="2"/>
        <v>42</v>
      </c>
      <c r="H11" s="27">
        <f t="shared" si="3"/>
        <v>210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="35" customFormat="1" ht="20" customHeight="1" spans="1:34">
      <c r="A12" s="23">
        <v>10</v>
      </c>
      <c r="B12" s="23" t="s">
        <v>94</v>
      </c>
      <c r="C12" s="23">
        <v>17</v>
      </c>
      <c r="D12" s="23">
        <v>46.9</v>
      </c>
      <c r="E12" s="26">
        <f t="shared" si="0"/>
        <v>467.8275</v>
      </c>
      <c r="F12" s="26">
        <f t="shared" si="1"/>
        <v>320.0925</v>
      </c>
      <c r="G12" s="26">
        <f t="shared" si="2"/>
        <v>196.98</v>
      </c>
      <c r="H12" s="27">
        <f t="shared" si="3"/>
        <v>984.9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="35" customFormat="1" ht="20" customHeight="1" spans="1:34">
      <c r="A13" s="23">
        <v>11</v>
      </c>
      <c r="B13" s="23" t="s">
        <v>95</v>
      </c>
      <c r="C13" s="23">
        <v>1</v>
      </c>
      <c r="D13" s="23">
        <v>2.9</v>
      </c>
      <c r="E13" s="26">
        <f t="shared" si="0"/>
        <v>28.9275</v>
      </c>
      <c r="F13" s="26">
        <f t="shared" si="1"/>
        <v>19.7925</v>
      </c>
      <c r="G13" s="26">
        <f t="shared" si="2"/>
        <v>12.18</v>
      </c>
      <c r="H13" s="27">
        <f t="shared" si="3"/>
        <v>60.9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="35" customFormat="1" ht="20" customHeight="1" spans="1:34">
      <c r="A14" s="23">
        <v>12</v>
      </c>
      <c r="B14" s="23" t="s">
        <v>96</v>
      </c>
      <c r="C14" s="23">
        <v>4</v>
      </c>
      <c r="D14" s="23">
        <v>24.1</v>
      </c>
      <c r="E14" s="26">
        <f t="shared" si="0"/>
        <v>240.3975</v>
      </c>
      <c r="F14" s="26">
        <f t="shared" si="1"/>
        <v>164.4825</v>
      </c>
      <c r="G14" s="26">
        <f t="shared" si="2"/>
        <v>101.22</v>
      </c>
      <c r="H14" s="27">
        <f t="shared" si="3"/>
        <v>506.1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="35" customFormat="1" ht="20" customHeight="1" spans="1:34">
      <c r="A15" s="23">
        <v>13</v>
      </c>
      <c r="B15" s="23" t="s">
        <v>97</v>
      </c>
      <c r="C15" s="23">
        <v>5</v>
      </c>
      <c r="D15" s="23">
        <v>27.2</v>
      </c>
      <c r="E15" s="26">
        <f t="shared" si="0"/>
        <v>271.32</v>
      </c>
      <c r="F15" s="26">
        <f t="shared" si="1"/>
        <v>185.64</v>
      </c>
      <c r="G15" s="26">
        <f t="shared" si="2"/>
        <v>114.24</v>
      </c>
      <c r="H15" s="27">
        <f t="shared" si="3"/>
        <v>571.2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="35" customFormat="1" ht="20" customHeight="1" spans="1:34">
      <c r="A16" s="23">
        <v>14</v>
      </c>
      <c r="B16" s="23" t="s">
        <v>98</v>
      </c>
      <c r="C16" s="23">
        <v>7</v>
      </c>
      <c r="D16" s="23">
        <v>8.3</v>
      </c>
      <c r="E16" s="26">
        <f t="shared" si="0"/>
        <v>82.7925</v>
      </c>
      <c r="F16" s="26">
        <f t="shared" si="1"/>
        <v>56.6475</v>
      </c>
      <c r="G16" s="26">
        <f t="shared" si="2"/>
        <v>34.86</v>
      </c>
      <c r="H16" s="27">
        <f t="shared" si="3"/>
        <v>174.3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="35" customFormat="1" ht="20" customHeight="1" spans="1:34">
      <c r="A17" s="23">
        <v>15</v>
      </c>
      <c r="B17" s="23" t="s">
        <v>99</v>
      </c>
      <c r="C17" s="23">
        <v>1</v>
      </c>
      <c r="D17" s="23">
        <v>2.3</v>
      </c>
      <c r="E17" s="26">
        <f t="shared" si="0"/>
        <v>22.9425</v>
      </c>
      <c r="F17" s="26">
        <f t="shared" si="1"/>
        <v>15.6975</v>
      </c>
      <c r="G17" s="26">
        <f t="shared" si="2"/>
        <v>9.66</v>
      </c>
      <c r="H17" s="27">
        <f t="shared" si="3"/>
        <v>48.3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="35" customFormat="1" ht="20" customHeight="1" spans="1:34">
      <c r="A18" s="23">
        <v>16</v>
      </c>
      <c r="B18" s="23" t="s">
        <v>100</v>
      </c>
      <c r="C18" s="23">
        <v>11</v>
      </c>
      <c r="D18" s="23">
        <v>23.3</v>
      </c>
      <c r="E18" s="26">
        <f t="shared" si="0"/>
        <v>232.4175</v>
      </c>
      <c r="F18" s="26">
        <f t="shared" si="1"/>
        <v>159.0225</v>
      </c>
      <c r="G18" s="26">
        <f t="shared" si="2"/>
        <v>97.86</v>
      </c>
      <c r="H18" s="27">
        <f t="shared" si="3"/>
        <v>489.3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="35" customFormat="1" ht="20" customHeight="1" spans="1:34">
      <c r="A19" s="23">
        <v>17</v>
      </c>
      <c r="B19" s="23" t="s">
        <v>101</v>
      </c>
      <c r="C19" s="23">
        <v>13</v>
      </c>
      <c r="D19" s="23">
        <v>36.1</v>
      </c>
      <c r="E19" s="26">
        <f t="shared" si="0"/>
        <v>360.0975</v>
      </c>
      <c r="F19" s="26">
        <f t="shared" si="1"/>
        <v>246.3825</v>
      </c>
      <c r="G19" s="26">
        <f t="shared" si="2"/>
        <v>151.62</v>
      </c>
      <c r="H19" s="27">
        <f t="shared" si="3"/>
        <v>758.1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="35" customFormat="1" ht="20" customHeight="1" spans="1:34">
      <c r="A20" s="23">
        <v>18</v>
      </c>
      <c r="B20" s="23" t="s">
        <v>102</v>
      </c>
      <c r="C20" s="23">
        <v>10</v>
      </c>
      <c r="D20" s="23">
        <v>24</v>
      </c>
      <c r="E20" s="26">
        <f t="shared" si="0"/>
        <v>239.4</v>
      </c>
      <c r="F20" s="26">
        <f t="shared" si="1"/>
        <v>163.8</v>
      </c>
      <c r="G20" s="26">
        <f t="shared" si="2"/>
        <v>100.8</v>
      </c>
      <c r="H20" s="27">
        <f t="shared" si="3"/>
        <v>504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="35" customFormat="1" ht="20" customHeight="1" spans="1:34">
      <c r="A21" s="23">
        <v>19</v>
      </c>
      <c r="B21" s="23" t="s">
        <v>103</v>
      </c>
      <c r="C21" s="23">
        <v>6</v>
      </c>
      <c r="D21" s="23">
        <v>13.5</v>
      </c>
      <c r="E21" s="26">
        <f t="shared" si="0"/>
        <v>134.6625</v>
      </c>
      <c r="F21" s="26">
        <f t="shared" si="1"/>
        <v>92.1375</v>
      </c>
      <c r="G21" s="26">
        <f t="shared" si="2"/>
        <v>56.7</v>
      </c>
      <c r="H21" s="27">
        <f t="shared" si="3"/>
        <v>283.5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="35" customFormat="1" ht="20" customHeight="1" spans="1:34">
      <c r="A22" s="23">
        <v>20</v>
      </c>
      <c r="B22" s="23" t="s">
        <v>104</v>
      </c>
      <c r="C22" s="23">
        <v>1</v>
      </c>
      <c r="D22" s="23">
        <v>4</v>
      </c>
      <c r="E22" s="26">
        <f t="shared" si="0"/>
        <v>39.9</v>
      </c>
      <c r="F22" s="26">
        <f t="shared" si="1"/>
        <v>27.3</v>
      </c>
      <c r="G22" s="26">
        <f t="shared" si="2"/>
        <v>16.8</v>
      </c>
      <c r="H22" s="27">
        <f t="shared" si="3"/>
        <v>84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="35" customFormat="1" ht="20" customHeight="1" spans="1:34">
      <c r="A23" s="23">
        <v>21</v>
      </c>
      <c r="B23" s="23" t="s">
        <v>105</v>
      </c>
      <c r="C23" s="23">
        <v>10</v>
      </c>
      <c r="D23" s="23">
        <v>28.4</v>
      </c>
      <c r="E23" s="26">
        <f t="shared" si="0"/>
        <v>283.29</v>
      </c>
      <c r="F23" s="26">
        <f t="shared" si="1"/>
        <v>193.83</v>
      </c>
      <c r="G23" s="26">
        <f t="shared" si="2"/>
        <v>119.28</v>
      </c>
      <c r="H23" s="27">
        <f t="shared" si="3"/>
        <v>596.4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="35" customFormat="1" ht="20" customHeight="1" spans="1:34">
      <c r="A24" s="23">
        <v>22</v>
      </c>
      <c r="B24" s="23" t="s">
        <v>106</v>
      </c>
      <c r="C24" s="23">
        <v>9</v>
      </c>
      <c r="D24" s="23">
        <v>22.8</v>
      </c>
      <c r="E24" s="26">
        <f t="shared" si="0"/>
        <v>227.43</v>
      </c>
      <c r="F24" s="26">
        <f t="shared" si="1"/>
        <v>155.61</v>
      </c>
      <c r="G24" s="26">
        <f t="shared" si="2"/>
        <v>95.76</v>
      </c>
      <c r="H24" s="27">
        <f t="shared" si="3"/>
        <v>478.8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="35" customFormat="1" ht="20" customHeight="1" spans="1:34">
      <c r="A25" s="23">
        <v>23</v>
      </c>
      <c r="B25" s="23" t="s">
        <v>107</v>
      </c>
      <c r="C25" s="23">
        <v>1</v>
      </c>
      <c r="D25" s="23">
        <v>1.5</v>
      </c>
      <c r="E25" s="26">
        <f t="shared" si="0"/>
        <v>14.9625</v>
      </c>
      <c r="F25" s="26">
        <f t="shared" si="1"/>
        <v>10.2375</v>
      </c>
      <c r="G25" s="26">
        <f t="shared" si="2"/>
        <v>6.3</v>
      </c>
      <c r="H25" s="27">
        <f t="shared" si="3"/>
        <v>31.5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="35" customFormat="1" ht="20" customHeight="1" spans="1:34">
      <c r="A26" s="23">
        <v>24</v>
      </c>
      <c r="B26" s="23" t="s">
        <v>108</v>
      </c>
      <c r="C26" s="23">
        <v>15</v>
      </c>
      <c r="D26" s="23">
        <v>61.1</v>
      </c>
      <c r="E26" s="26">
        <f t="shared" si="0"/>
        <v>609.4725</v>
      </c>
      <c r="F26" s="26">
        <f t="shared" si="1"/>
        <v>417.0075</v>
      </c>
      <c r="G26" s="26">
        <f t="shared" si="2"/>
        <v>256.62</v>
      </c>
      <c r="H26" s="27">
        <f t="shared" si="3"/>
        <v>1283.1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="35" customFormat="1" ht="20" customHeight="1" spans="1:34">
      <c r="A27" s="23">
        <v>25</v>
      </c>
      <c r="B27" s="23" t="s">
        <v>109</v>
      </c>
      <c r="C27" s="23">
        <v>9</v>
      </c>
      <c r="D27" s="23">
        <v>19.2</v>
      </c>
      <c r="E27" s="26">
        <f t="shared" si="0"/>
        <v>191.52</v>
      </c>
      <c r="F27" s="26">
        <f t="shared" si="1"/>
        <v>131.04</v>
      </c>
      <c r="G27" s="26">
        <f t="shared" si="2"/>
        <v>80.64</v>
      </c>
      <c r="H27" s="27">
        <f t="shared" si="3"/>
        <v>403.2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="35" customFormat="1" ht="20" customHeight="1" spans="1:34">
      <c r="A28" s="23">
        <v>26</v>
      </c>
      <c r="B28" s="23" t="s">
        <v>110</v>
      </c>
      <c r="C28" s="23">
        <v>3</v>
      </c>
      <c r="D28" s="23">
        <v>7.1</v>
      </c>
      <c r="E28" s="26">
        <f t="shared" si="0"/>
        <v>70.8225</v>
      </c>
      <c r="F28" s="26">
        <f t="shared" si="1"/>
        <v>48.4575</v>
      </c>
      <c r="G28" s="26">
        <f t="shared" si="2"/>
        <v>29.82</v>
      </c>
      <c r="H28" s="27">
        <f t="shared" si="3"/>
        <v>149.1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="35" customFormat="1" ht="20" customHeight="1" spans="1:34">
      <c r="A29" s="23">
        <v>27</v>
      </c>
      <c r="B29" s="23" t="s">
        <v>111</v>
      </c>
      <c r="C29" s="23">
        <v>4</v>
      </c>
      <c r="D29" s="23">
        <v>10.5</v>
      </c>
      <c r="E29" s="26">
        <f t="shared" si="0"/>
        <v>104.7375</v>
      </c>
      <c r="F29" s="26">
        <f t="shared" si="1"/>
        <v>71.6625</v>
      </c>
      <c r="G29" s="26">
        <f t="shared" si="2"/>
        <v>44.1</v>
      </c>
      <c r="H29" s="27">
        <f t="shared" si="3"/>
        <v>220.5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="35" customFormat="1" ht="20" customHeight="1" spans="1:34">
      <c r="A30" s="23">
        <v>28</v>
      </c>
      <c r="B30" s="23" t="s">
        <v>15</v>
      </c>
      <c r="C30" s="23">
        <v>10</v>
      </c>
      <c r="D30" s="23">
        <v>24.9</v>
      </c>
      <c r="E30" s="26">
        <f t="shared" si="0"/>
        <v>248.3775</v>
      </c>
      <c r="F30" s="26">
        <f t="shared" si="1"/>
        <v>169.9425</v>
      </c>
      <c r="G30" s="26">
        <f t="shared" si="2"/>
        <v>104.58</v>
      </c>
      <c r="H30" s="27">
        <f t="shared" si="3"/>
        <v>522.9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="35" customFormat="1" ht="20" customHeight="1" spans="1:34">
      <c r="A31" s="23">
        <v>29</v>
      </c>
      <c r="B31" s="23" t="s">
        <v>112</v>
      </c>
      <c r="C31" s="23">
        <v>25</v>
      </c>
      <c r="D31" s="23">
        <v>62.5</v>
      </c>
      <c r="E31" s="26">
        <f t="shared" si="0"/>
        <v>623.4375</v>
      </c>
      <c r="F31" s="26">
        <f t="shared" si="1"/>
        <v>426.5625</v>
      </c>
      <c r="G31" s="26">
        <f t="shared" si="2"/>
        <v>262.5</v>
      </c>
      <c r="H31" s="27">
        <f t="shared" si="3"/>
        <v>1312.5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="35" customFormat="1" ht="20" customHeight="1" spans="1:34">
      <c r="A32" s="23">
        <v>30</v>
      </c>
      <c r="B32" s="23" t="s">
        <v>113</v>
      </c>
      <c r="C32" s="23">
        <v>6</v>
      </c>
      <c r="D32" s="23">
        <v>10.6</v>
      </c>
      <c r="E32" s="26">
        <f t="shared" si="0"/>
        <v>105.735</v>
      </c>
      <c r="F32" s="26">
        <f t="shared" si="1"/>
        <v>72.345</v>
      </c>
      <c r="G32" s="26">
        <f t="shared" si="2"/>
        <v>44.52</v>
      </c>
      <c r="H32" s="27">
        <f t="shared" si="3"/>
        <v>222.6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="36" customFormat="1" ht="20" customHeight="1" spans="1:34">
      <c r="A33" s="23">
        <v>31</v>
      </c>
      <c r="B33" s="23" t="s">
        <v>114</v>
      </c>
      <c r="C33" s="23">
        <v>3</v>
      </c>
      <c r="D33" s="23">
        <v>10.3</v>
      </c>
      <c r="E33" s="26">
        <f t="shared" si="0"/>
        <v>102.7425</v>
      </c>
      <c r="F33" s="26">
        <f t="shared" si="1"/>
        <v>70.2975</v>
      </c>
      <c r="G33" s="26">
        <f t="shared" si="2"/>
        <v>43.26</v>
      </c>
      <c r="H33" s="27">
        <f t="shared" si="3"/>
        <v>216.3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ht="20" customHeight="1" spans="1:34">
      <c r="A34" s="23">
        <v>32</v>
      </c>
      <c r="B34" s="23" t="s">
        <v>115</v>
      </c>
      <c r="C34" s="23">
        <v>13</v>
      </c>
      <c r="D34" s="23">
        <v>57.4</v>
      </c>
      <c r="E34" s="26">
        <f t="shared" si="0"/>
        <v>572.565</v>
      </c>
      <c r="F34" s="26">
        <f t="shared" si="1"/>
        <v>391.755</v>
      </c>
      <c r="G34" s="26">
        <f t="shared" si="2"/>
        <v>241.08</v>
      </c>
      <c r="H34" s="27">
        <f t="shared" si="3"/>
        <v>1205.4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ht="20" customHeight="1" spans="1:34">
      <c r="A35" s="23">
        <v>33</v>
      </c>
      <c r="B35" s="23" t="s">
        <v>116</v>
      </c>
      <c r="C35" s="23">
        <v>1</v>
      </c>
      <c r="D35" s="23">
        <v>2.4</v>
      </c>
      <c r="E35" s="26">
        <f t="shared" si="0"/>
        <v>23.94</v>
      </c>
      <c r="F35" s="26">
        <f t="shared" si="1"/>
        <v>16.38</v>
      </c>
      <c r="G35" s="26">
        <f t="shared" si="2"/>
        <v>10.08</v>
      </c>
      <c r="H35" s="27">
        <f t="shared" si="3"/>
        <v>50.4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ht="20" customHeight="1" spans="1:34">
      <c r="A36" s="23">
        <v>34</v>
      </c>
      <c r="B36" s="23" t="s">
        <v>117</v>
      </c>
      <c r="C36" s="23">
        <v>12</v>
      </c>
      <c r="D36" s="23">
        <v>49.4</v>
      </c>
      <c r="E36" s="26">
        <f t="shared" si="0"/>
        <v>492.765</v>
      </c>
      <c r="F36" s="26">
        <f t="shared" si="1"/>
        <v>337.155</v>
      </c>
      <c r="G36" s="26">
        <f t="shared" si="2"/>
        <v>207.48</v>
      </c>
      <c r="H36" s="27">
        <f t="shared" si="3"/>
        <v>1037.4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ht="20" customHeight="1" spans="1:34">
      <c r="A37" s="23">
        <v>35</v>
      </c>
      <c r="B37" s="23" t="s">
        <v>118</v>
      </c>
      <c r="C37" s="23">
        <v>8</v>
      </c>
      <c r="D37" s="23">
        <v>15.2</v>
      </c>
      <c r="E37" s="26">
        <f t="shared" si="0"/>
        <v>151.62</v>
      </c>
      <c r="F37" s="26">
        <f t="shared" si="1"/>
        <v>103.74</v>
      </c>
      <c r="G37" s="26">
        <f t="shared" si="2"/>
        <v>63.84</v>
      </c>
      <c r="H37" s="27">
        <f t="shared" si="3"/>
        <v>319.2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ht="20" customHeight="1" spans="1:34">
      <c r="A38" s="23">
        <v>36</v>
      </c>
      <c r="B38" s="23" t="s">
        <v>119</v>
      </c>
      <c r="C38" s="23">
        <v>3</v>
      </c>
      <c r="D38" s="23">
        <v>9.8</v>
      </c>
      <c r="E38" s="26">
        <f t="shared" si="0"/>
        <v>97.755</v>
      </c>
      <c r="F38" s="26">
        <f t="shared" si="1"/>
        <v>66.885</v>
      </c>
      <c r="G38" s="26">
        <f t="shared" si="2"/>
        <v>41.16</v>
      </c>
      <c r="H38" s="27">
        <f t="shared" si="3"/>
        <v>205.8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ht="20" customHeight="1" spans="1:34">
      <c r="A39" s="23">
        <v>37</v>
      </c>
      <c r="B39" s="23" t="s">
        <v>120</v>
      </c>
      <c r="C39" s="23">
        <v>5</v>
      </c>
      <c r="D39" s="23">
        <v>15.6</v>
      </c>
      <c r="E39" s="26">
        <f t="shared" si="0"/>
        <v>155.61</v>
      </c>
      <c r="F39" s="26">
        <f t="shared" si="1"/>
        <v>106.47</v>
      </c>
      <c r="G39" s="26">
        <f t="shared" si="2"/>
        <v>65.52</v>
      </c>
      <c r="H39" s="27">
        <f t="shared" si="3"/>
        <v>327.6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ht="20" customHeight="1" spans="1:34">
      <c r="A40" s="23">
        <v>38</v>
      </c>
      <c r="B40" s="23" t="s">
        <v>121</v>
      </c>
      <c r="C40" s="23">
        <v>2</v>
      </c>
      <c r="D40" s="23">
        <v>3.45</v>
      </c>
      <c r="E40" s="26">
        <f t="shared" si="0"/>
        <v>34.41375</v>
      </c>
      <c r="F40" s="26">
        <f t="shared" si="1"/>
        <v>23.54625</v>
      </c>
      <c r="G40" s="26">
        <f t="shared" si="2"/>
        <v>14.49</v>
      </c>
      <c r="H40" s="27">
        <f t="shared" si="3"/>
        <v>72.45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ht="20" customHeight="1" spans="1:34">
      <c r="A41" s="23">
        <v>39</v>
      </c>
      <c r="B41" s="23" t="s">
        <v>122</v>
      </c>
      <c r="C41" s="23">
        <v>5</v>
      </c>
      <c r="D41" s="23">
        <v>10</v>
      </c>
      <c r="E41" s="26">
        <f t="shared" si="0"/>
        <v>99.75</v>
      </c>
      <c r="F41" s="26">
        <f t="shared" si="1"/>
        <v>68.25</v>
      </c>
      <c r="G41" s="26">
        <f t="shared" si="2"/>
        <v>42</v>
      </c>
      <c r="H41" s="27">
        <f t="shared" si="3"/>
        <v>210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ht="20" customHeight="1" spans="1:34">
      <c r="A42" s="23">
        <v>40</v>
      </c>
      <c r="B42" s="23" t="s">
        <v>123</v>
      </c>
      <c r="C42" s="23">
        <v>1</v>
      </c>
      <c r="D42" s="23">
        <v>2</v>
      </c>
      <c r="E42" s="26">
        <f t="shared" si="0"/>
        <v>19.95</v>
      </c>
      <c r="F42" s="26">
        <f t="shared" si="1"/>
        <v>13.65</v>
      </c>
      <c r="G42" s="26">
        <f t="shared" si="2"/>
        <v>8.4</v>
      </c>
      <c r="H42" s="27">
        <f t="shared" si="3"/>
        <v>42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ht="20" customHeight="1" spans="1:34">
      <c r="A43" s="23">
        <v>41</v>
      </c>
      <c r="B43" s="23" t="s">
        <v>124</v>
      </c>
      <c r="C43" s="23">
        <v>6</v>
      </c>
      <c r="D43" s="23">
        <v>25.4</v>
      </c>
      <c r="E43" s="26">
        <f t="shared" si="0"/>
        <v>253.365</v>
      </c>
      <c r="F43" s="26">
        <f t="shared" si="1"/>
        <v>173.355</v>
      </c>
      <c r="G43" s="26">
        <f t="shared" si="2"/>
        <v>106.68</v>
      </c>
      <c r="H43" s="27">
        <f t="shared" si="3"/>
        <v>533.4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="37" customFormat="1" customHeight="1" spans="1:34">
      <c r="A44" s="39" t="s">
        <v>20</v>
      </c>
      <c r="B44" s="40"/>
      <c r="C44" s="41">
        <f t="shared" ref="C44:H44" si="4">SUM(C3:C43)</f>
        <v>281</v>
      </c>
      <c r="D44" s="41">
        <f t="shared" si="4"/>
        <v>783.12</v>
      </c>
      <c r="E44" s="29">
        <f t="shared" si="4"/>
        <v>7811.622</v>
      </c>
      <c r="F44" s="29">
        <f t="shared" si="4"/>
        <v>5344.794</v>
      </c>
      <c r="G44" s="29">
        <f t="shared" si="4"/>
        <v>3289.104</v>
      </c>
      <c r="H44" s="29">
        <f t="shared" si="4"/>
        <v>16445.52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="2" customFormat="1" ht="29.25" customHeight="1" spans="5:7">
      <c r="E45" s="16"/>
      <c r="F45" s="16"/>
      <c r="G45" s="16"/>
    </row>
    <row r="46" s="2" customFormat="1" ht="29.25" customHeight="1" spans="1:8">
      <c r="A46" s="17" t="s">
        <v>125</v>
      </c>
      <c r="B46" s="17"/>
      <c r="C46" s="17"/>
      <c r="D46" s="17"/>
      <c r="E46" s="17"/>
      <c r="F46" s="17"/>
      <c r="G46" s="17"/>
      <c r="H46" s="17"/>
    </row>
    <row r="47" s="2" customFormat="1" ht="29.25" customHeight="1" spans="5:7">
      <c r="E47" s="16"/>
      <c r="F47" s="16"/>
      <c r="G47" s="16"/>
    </row>
    <row r="48" s="2" customFormat="1" ht="29.25" customHeight="1" spans="1:8">
      <c r="A48" s="18" t="s">
        <v>69</v>
      </c>
      <c r="B48" s="19"/>
      <c r="C48" s="19"/>
      <c r="D48" s="19"/>
      <c r="E48" s="20"/>
      <c r="F48" s="21" t="s">
        <v>35</v>
      </c>
      <c r="G48" s="20"/>
      <c r="H48" s="19"/>
    </row>
    <row r="49" s="2" customFormat="1" ht="29.25" customHeight="1" spans="1:8">
      <c r="A49" s="19"/>
      <c r="B49" s="19"/>
      <c r="C49" s="19"/>
      <c r="D49" s="19"/>
      <c r="E49" s="20"/>
      <c r="F49" s="20"/>
      <c r="G49" s="20"/>
      <c r="H49" s="19"/>
    </row>
    <row r="50" s="2" customFormat="1" ht="29.25" customHeight="1" spans="1:8">
      <c r="A50" s="18" t="s">
        <v>36</v>
      </c>
      <c r="B50" s="19"/>
      <c r="C50" s="19"/>
      <c r="D50" s="19"/>
      <c r="E50" s="20"/>
      <c r="F50" s="20"/>
      <c r="G50" s="20"/>
      <c r="H50" s="19"/>
    </row>
  </sheetData>
  <mergeCells count="3">
    <mergeCell ref="A1:H1"/>
    <mergeCell ref="A44:B44"/>
    <mergeCell ref="A46:H46"/>
  </mergeCells>
  <conditionalFormatting sqref="B1">
    <cfRule type="duplicateValues" dxfId="0" priority="32"/>
  </conditionalFormatting>
  <conditionalFormatting sqref="B4">
    <cfRule type="duplicateValues" dxfId="0" priority="31"/>
  </conditionalFormatting>
  <conditionalFormatting sqref="B5">
    <cfRule type="duplicateValues" dxfId="0" priority="30"/>
  </conditionalFormatting>
  <conditionalFormatting sqref="B6">
    <cfRule type="duplicateValues" dxfId="0" priority="29"/>
  </conditionalFormatting>
  <conditionalFormatting sqref="B7">
    <cfRule type="duplicateValues" dxfId="0" priority="28"/>
  </conditionalFormatting>
  <conditionalFormatting sqref="B8">
    <cfRule type="duplicateValues" dxfId="0" priority="27"/>
  </conditionalFormatting>
  <conditionalFormatting sqref="B9">
    <cfRule type="duplicateValues" dxfId="0" priority="26"/>
  </conditionalFormatting>
  <conditionalFormatting sqref="B10">
    <cfRule type="duplicateValues" dxfId="0" priority="25"/>
  </conditionalFormatting>
  <conditionalFormatting sqref="B11">
    <cfRule type="duplicateValues" dxfId="0" priority="24"/>
  </conditionalFormatting>
  <conditionalFormatting sqref="B12">
    <cfRule type="duplicateValues" dxfId="0" priority="23"/>
  </conditionalFormatting>
  <conditionalFormatting sqref="B13">
    <cfRule type="duplicateValues" dxfId="0" priority="22"/>
  </conditionalFormatting>
  <conditionalFormatting sqref="B14">
    <cfRule type="duplicateValues" dxfId="0" priority="21"/>
  </conditionalFormatting>
  <conditionalFormatting sqref="B15">
    <cfRule type="duplicateValues" dxfId="0" priority="20"/>
  </conditionalFormatting>
  <conditionalFormatting sqref="B16">
    <cfRule type="duplicateValues" dxfId="0" priority="19"/>
  </conditionalFormatting>
  <conditionalFormatting sqref="B17">
    <cfRule type="duplicateValues" dxfId="0" priority="18"/>
  </conditionalFormatting>
  <conditionalFormatting sqref="B18">
    <cfRule type="duplicateValues" dxfId="0" priority="17"/>
  </conditionalFormatting>
  <conditionalFormatting sqref="B19">
    <cfRule type="duplicateValues" dxfId="0" priority="16"/>
  </conditionalFormatting>
  <conditionalFormatting sqref="B20">
    <cfRule type="duplicateValues" dxfId="0" priority="15"/>
  </conditionalFormatting>
  <conditionalFormatting sqref="B21">
    <cfRule type="duplicateValues" dxfId="0" priority="14"/>
  </conditionalFormatting>
  <conditionalFormatting sqref="B22">
    <cfRule type="duplicateValues" dxfId="0" priority="13"/>
  </conditionalFormatting>
  <conditionalFormatting sqref="B23">
    <cfRule type="duplicateValues" dxfId="0" priority="12"/>
  </conditionalFormatting>
  <conditionalFormatting sqref="B24">
    <cfRule type="duplicateValues" dxfId="0" priority="11"/>
  </conditionalFormatting>
  <conditionalFormatting sqref="B25">
    <cfRule type="duplicateValues" dxfId="0" priority="10"/>
  </conditionalFormatting>
  <conditionalFormatting sqref="B26">
    <cfRule type="duplicateValues" dxfId="0" priority="9"/>
  </conditionalFormatting>
  <conditionalFormatting sqref="B27">
    <cfRule type="duplicateValues" dxfId="0" priority="8"/>
  </conditionalFormatting>
  <conditionalFormatting sqref="B28">
    <cfRule type="duplicateValues" dxfId="0" priority="7"/>
  </conditionalFormatting>
  <conditionalFormatting sqref="B29">
    <cfRule type="duplicateValues" dxfId="0" priority="6"/>
  </conditionalFormatting>
  <conditionalFormatting sqref="B30">
    <cfRule type="duplicateValues" dxfId="0" priority="5"/>
  </conditionalFormatting>
  <conditionalFormatting sqref="B31">
    <cfRule type="duplicateValues" dxfId="0" priority="4"/>
  </conditionalFormatting>
  <conditionalFormatting sqref="B32">
    <cfRule type="duplicateValues" dxfId="0" priority="3"/>
  </conditionalFormatting>
  <conditionalFormatting sqref="B33">
    <cfRule type="duplicateValues" dxfId="0" priority="2"/>
  </conditionalFormatting>
  <conditionalFormatting sqref="B34">
    <cfRule type="duplicateValues" dxfId="0" priority="1"/>
  </conditionalFormatting>
  <conditionalFormatting sqref="B3 B35:B43 B51:B1048576">
    <cfRule type="duplicateValues" dxfId="0" priority="33"/>
  </conditionalFormatting>
  <pageMargins left="0.313888888888889" right="0.393055555555556" top="0.393055555555556" bottom="0.511805555555556" header="0.313888888888889" footer="0.313888888888889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H13" sqref="H13"/>
    </sheetView>
  </sheetViews>
  <sheetFormatPr defaultColWidth="9" defaultRowHeight="29.25" customHeight="1" outlineLevelCol="7"/>
  <cols>
    <col min="1" max="1" width="5.875" style="2" customWidth="1"/>
    <col min="2" max="2" width="9.375" style="2" customWidth="1"/>
    <col min="3" max="3" width="6.75" style="2" customWidth="1"/>
    <col min="4" max="4" width="11" style="2" customWidth="1"/>
    <col min="5" max="5" width="13" style="16" customWidth="1"/>
    <col min="6" max="6" width="12.875" style="16" customWidth="1"/>
    <col min="7" max="7" width="13" style="16" customWidth="1"/>
    <col min="8" max="8" width="13.25" style="16" customWidth="1"/>
    <col min="9" max="16384" width="9" style="2"/>
  </cols>
  <sheetData>
    <row r="1" s="3" customFormat="1" ht="51" customHeight="1" spans="1:8">
      <c r="A1" s="5" t="s">
        <v>126</v>
      </c>
      <c r="B1" s="5"/>
      <c r="C1" s="5"/>
      <c r="D1" s="5"/>
      <c r="E1" s="5"/>
      <c r="F1" s="5"/>
      <c r="G1" s="5"/>
      <c r="H1" s="5"/>
    </row>
    <row r="2" s="1" customFormat="1" ht="51" customHeight="1" spans="1:8">
      <c r="A2" s="6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5" customHeight="1" spans="1:8">
      <c r="A3" s="9">
        <v>1</v>
      </c>
      <c r="B3" s="9" t="s">
        <v>127</v>
      </c>
      <c r="C3" s="9">
        <v>1</v>
      </c>
      <c r="D3" s="9">
        <v>4</v>
      </c>
      <c r="E3" s="10">
        <f>H3*0.475</f>
        <v>39.9</v>
      </c>
      <c r="F3" s="10">
        <f>H3*0.325</f>
        <v>27.3</v>
      </c>
      <c r="G3" s="10">
        <f>H3*0.2</f>
        <v>16.8</v>
      </c>
      <c r="H3" s="30">
        <f>D3*21</f>
        <v>84</v>
      </c>
    </row>
    <row r="4" s="25" customFormat="1" ht="25" customHeight="1" spans="1:8">
      <c r="A4" s="31" t="s">
        <v>20</v>
      </c>
      <c r="B4" s="32"/>
      <c r="C4" s="33">
        <f t="shared" ref="C4:H4" si="0">SUM(C3:C3)</f>
        <v>1</v>
      </c>
      <c r="D4" s="33">
        <f t="shared" si="0"/>
        <v>4</v>
      </c>
      <c r="E4" s="34">
        <f t="shared" si="0"/>
        <v>39.9</v>
      </c>
      <c r="F4" s="34">
        <f t="shared" si="0"/>
        <v>27.3</v>
      </c>
      <c r="G4" s="34">
        <f t="shared" si="0"/>
        <v>16.8</v>
      </c>
      <c r="H4" s="34">
        <f t="shared" si="0"/>
        <v>84</v>
      </c>
    </row>
    <row r="5" s="2" customFormat="1" customHeight="1" spans="5:7">
      <c r="E5" s="16"/>
      <c r="F5" s="16"/>
      <c r="G5" s="16"/>
    </row>
    <row r="6" s="2" customFormat="1" customHeight="1" spans="1:8">
      <c r="A6" s="17" t="s">
        <v>128</v>
      </c>
      <c r="B6" s="17"/>
      <c r="C6" s="17"/>
      <c r="D6" s="17"/>
      <c r="E6" s="17"/>
      <c r="F6" s="17"/>
      <c r="G6" s="17"/>
      <c r="H6" s="17"/>
    </row>
    <row r="7" s="2" customFormat="1" customHeight="1" spans="5:7">
      <c r="E7" s="16"/>
      <c r="F7" s="16"/>
      <c r="G7" s="16"/>
    </row>
    <row r="8" s="2" customFormat="1" customHeight="1" spans="1:8">
      <c r="A8" s="18" t="s">
        <v>69</v>
      </c>
      <c r="B8" s="19"/>
      <c r="C8" s="19"/>
      <c r="D8" s="19"/>
      <c r="E8" s="20"/>
      <c r="F8" s="21" t="s">
        <v>35</v>
      </c>
      <c r="G8" s="20"/>
      <c r="H8" s="19"/>
    </row>
    <row r="9" s="2" customFormat="1" customHeight="1" spans="1:8">
      <c r="A9" s="19"/>
      <c r="B9" s="19"/>
      <c r="C9" s="19"/>
      <c r="D9" s="19"/>
      <c r="E9" s="20"/>
      <c r="F9" s="20"/>
      <c r="G9" s="20"/>
      <c r="H9" s="19"/>
    </row>
    <row r="10" s="2" customFormat="1" customHeight="1" spans="1:8">
      <c r="A10" s="18" t="s">
        <v>36</v>
      </c>
      <c r="B10" s="19"/>
      <c r="C10" s="19"/>
      <c r="D10" s="19"/>
      <c r="E10" s="20"/>
      <c r="F10" s="20"/>
      <c r="G10" s="20"/>
      <c r="H10" s="19"/>
    </row>
  </sheetData>
  <mergeCells count="3">
    <mergeCell ref="A1:H1"/>
    <mergeCell ref="A4:B4"/>
    <mergeCell ref="A6:H6"/>
  </mergeCells>
  <conditionalFormatting sqref="B1">
    <cfRule type="duplicateValues" dxfId="0" priority="1"/>
  </conditionalFormatting>
  <pageMargins left="0.313888888888889" right="0.699305555555556" top="0.747916666666667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I1" sqref="I1"/>
    </sheetView>
  </sheetViews>
  <sheetFormatPr defaultColWidth="9" defaultRowHeight="18" customHeight="1" outlineLevelCol="7"/>
  <cols>
    <col min="1" max="1" width="5.875" style="3" customWidth="1"/>
    <col min="2" max="2" width="8.95833333333333" style="3" customWidth="1"/>
    <col min="3" max="3" width="6.75" style="3" customWidth="1"/>
    <col min="4" max="4" width="11" style="3" customWidth="1"/>
    <col min="5" max="5" width="13" style="4" customWidth="1"/>
    <col min="6" max="6" width="12.875" style="4" customWidth="1"/>
    <col min="7" max="7" width="13" style="4" customWidth="1"/>
    <col min="8" max="8" width="15.3416666666667" style="4" customWidth="1"/>
    <col min="9" max="9" width="8.875" style="2" customWidth="1"/>
    <col min="10" max="16384" width="9" style="2"/>
  </cols>
  <sheetData>
    <row r="1" s="3" customFormat="1" ht="46" customHeight="1" spans="1:8">
      <c r="A1" s="5" t="s">
        <v>129</v>
      </c>
      <c r="B1" s="5"/>
      <c r="C1" s="5"/>
      <c r="D1" s="5"/>
      <c r="E1" s="5"/>
      <c r="F1" s="5"/>
      <c r="G1" s="5"/>
      <c r="H1" s="5"/>
    </row>
    <row r="2" s="1" customFormat="1" ht="51" customHeight="1" spans="1:8">
      <c r="A2" s="6" t="s">
        <v>1</v>
      </c>
      <c r="B2" s="7" t="s">
        <v>3</v>
      </c>
      <c r="C2" s="7" t="s">
        <v>4</v>
      </c>
      <c r="D2" s="7" t="s">
        <v>5</v>
      </c>
      <c r="E2" s="8" t="s">
        <v>6</v>
      </c>
      <c r="F2" s="8" t="s">
        <v>26</v>
      </c>
      <c r="G2" s="8" t="s">
        <v>8</v>
      </c>
      <c r="H2" s="7" t="s">
        <v>9</v>
      </c>
    </row>
    <row r="3" ht="20" customHeight="1" spans="1:8">
      <c r="A3" s="23">
        <v>1</v>
      </c>
      <c r="B3" s="23" t="s">
        <v>130</v>
      </c>
      <c r="C3" s="23">
        <v>2</v>
      </c>
      <c r="D3" s="23">
        <v>4.3</v>
      </c>
      <c r="E3" s="26">
        <f>H3*0.475</f>
        <v>42.8925</v>
      </c>
      <c r="F3" s="26">
        <f>H3*0.325</f>
        <v>29.3475</v>
      </c>
      <c r="G3" s="26">
        <f>H3*0.2</f>
        <v>18.06</v>
      </c>
      <c r="H3" s="27">
        <f>D3*21</f>
        <v>90.3</v>
      </c>
    </row>
    <row r="4" ht="20" customHeight="1" spans="1:8">
      <c r="A4" s="23">
        <v>2</v>
      </c>
      <c r="B4" s="9" t="s">
        <v>131</v>
      </c>
      <c r="C4" s="9">
        <v>3</v>
      </c>
      <c r="D4" s="9">
        <v>5.5</v>
      </c>
      <c r="E4" s="26">
        <f t="shared" ref="E4:E28" si="0">H4*0.475</f>
        <v>54.8625</v>
      </c>
      <c r="F4" s="26">
        <f t="shared" ref="F4:F28" si="1">H4*0.325</f>
        <v>37.5375</v>
      </c>
      <c r="G4" s="26">
        <f t="shared" ref="G4:G28" si="2">H4*0.2</f>
        <v>23.1</v>
      </c>
      <c r="H4" s="27">
        <f t="shared" ref="H4:H28" si="3">D4*21</f>
        <v>115.5</v>
      </c>
    </row>
    <row r="5" ht="20" customHeight="1" spans="1:8">
      <c r="A5" s="23">
        <v>3</v>
      </c>
      <c r="B5" s="23" t="s">
        <v>132</v>
      </c>
      <c r="C5" s="23">
        <v>3</v>
      </c>
      <c r="D5" s="23">
        <v>13.5</v>
      </c>
      <c r="E5" s="26">
        <f t="shared" si="0"/>
        <v>134.6625</v>
      </c>
      <c r="F5" s="26">
        <f t="shared" si="1"/>
        <v>92.1375</v>
      </c>
      <c r="G5" s="26">
        <f t="shared" si="2"/>
        <v>56.7</v>
      </c>
      <c r="H5" s="27">
        <f t="shared" si="3"/>
        <v>283.5</v>
      </c>
    </row>
    <row r="6" ht="20" customHeight="1" spans="1:8">
      <c r="A6" s="23">
        <v>4</v>
      </c>
      <c r="B6" s="9" t="s">
        <v>133</v>
      </c>
      <c r="C6" s="9">
        <v>32</v>
      </c>
      <c r="D6" s="9">
        <v>82.4</v>
      </c>
      <c r="E6" s="26">
        <f t="shared" si="0"/>
        <v>821.94</v>
      </c>
      <c r="F6" s="26">
        <f t="shared" si="1"/>
        <v>562.38</v>
      </c>
      <c r="G6" s="26">
        <f t="shared" si="2"/>
        <v>346.08</v>
      </c>
      <c r="H6" s="27">
        <f t="shared" si="3"/>
        <v>1730.4</v>
      </c>
    </row>
    <row r="7" ht="20" customHeight="1" spans="1:8">
      <c r="A7" s="23">
        <v>5</v>
      </c>
      <c r="B7" s="9" t="s">
        <v>134</v>
      </c>
      <c r="C7" s="9">
        <v>2</v>
      </c>
      <c r="D7" s="9">
        <v>8.2</v>
      </c>
      <c r="E7" s="26">
        <f t="shared" si="0"/>
        <v>81.795</v>
      </c>
      <c r="F7" s="26">
        <f t="shared" si="1"/>
        <v>55.965</v>
      </c>
      <c r="G7" s="26">
        <f t="shared" si="2"/>
        <v>34.44</v>
      </c>
      <c r="H7" s="27">
        <f t="shared" si="3"/>
        <v>172.2</v>
      </c>
    </row>
    <row r="8" ht="20" customHeight="1" spans="1:8">
      <c r="A8" s="23">
        <v>6</v>
      </c>
      <c r="B8" s="9" t="s">
        <v>135</v>
      </c>
      <c r="C8" s="9">
        <v>2</v>
      </c>
      <c r="D8" s="9">
        <v>4.9</v>
      </c>
      <c r="E8" s="26">
        <f t="shared" si="0"/>
        <v>48.8775</v>
      </c>
      <c r="F8" s="26">
        <f t="shared" si="1"/>
        <v>33.4425</v>
      </c>
      <c r="G8" s="26">
        <f t="shared" si="2"/>
        <v>20.58</v>
      </c>
      <c r="H8" s="27">
        <f t="shared" si="3"/>
        <v>102.9</v>
      </c>
    </row>
    <row r="9" ht="20" customHeight="1" spans="1:8">
      <c r="A9" s="23">
        <v>7</v>
      </c>
      <c r="B9" s="9" t="s">
        <v>136</v>
      </c>
      <c r="C9" s="9">
        <v>1</v>
      </c>
      <c r="D9" s="9">
        <v>1</v>
      </c>
      <c r="E9" s="26">
        <f t="shared" si="0"/>
        <v>9.975</v>
      </c>
      <c r="F9" s="26">
        <f t="shared" si="1"/>
        <v>6.825</v>
      </c>
      <c r="G9" s="26">
        <f t="shared" si="2"/>
        <v>4.2</v>
      </c>
      <c r="H9" s="27">
        <f t="shared" si="3"/>
        <v>21</v>
      </c>
    </row>
    <row r="10" ht="20" customHeight="1" spans="1:8">
      <c r="A10" s="23">
        <v>8</v>
      </c>
      <c r="B10" s="9" t="s">
        <v>137</v>
      </c>
      <c r="C10" s="9">
        <v>12</v>
      </c>
      <c r="D10" s="9">
        <v>31.9</v>
      </c>
      <c r="E10" s="26">
        <f t="shared" si="0"/>
        <v>318.2025</v>
      </c>
      <c r="F10" s="26">
        <f t="shared" si="1"/>
        <v>217.7175</v>
      </c>
      <c r="G10" s="26">
        <f t="shared" si="2"/>
        <v>133.98</v>
      </c>
      <c r="H10" s="27">
        <f t="shared" si="3"/>
        <v>669.9</v>
      </c>
    </row>
    <row r="11" ht="20" customHeight="1" spans="1:8">
      <c r="A11" s="23">
        <v>9</v>
      </c>
      <c r="B11" s="9" t="s">
        <v>138</v>
      </c>
      <c r="C11" s="9">
        <v>4</v>
      </c>
      <c r="D11" s="9">
        <v>14.8</v>
      </c>
      <c r="E11" s="26">
        <f t="shared" si="0"/>
        <v>147.63</v>
      </c>
      <c r="F11" s="26">
        <f t="shared" si="1"/>
        <v>101.01</v>
      </c>
      <c r="G11" s="26">
        <f t="shared" si="2"/>
        <v>62.16</v>
      </c>
      <c r="H11" s="27">
        <f t="shared" si="3"/>
        <v>310.8</v>
      </c>
    </row>
    <row r="12" ht="20" customHeight="1" spans="1:8">
      <c r="A12" s="23">
        <v>10</v>
      </c>
      <c r="B12" s="23" t="s">
        <v>139</v>
      </c>
      <c r="C12" s="23">
        <v>14</v>
      </c>
      <c r="D12" s="23">
        <v>42.8</v>
      </c>
      <c r="E12" s="26">
        <f t="shared" si="0"/>
        <v>426.93</v>
      </c>
      <c r="F12" s="26">
        <f t="shared" si="1"/>
        <v>292.11</v>
      </c>
      <c r="G12" s="26">
        <f t="shared" si="2"/>
        <v>179.76</v>
      </c>
      <c r="H12" s="27">
        <f t="shared" si="3"/>
        <v>898.8</v>
      </c>
    </row>
    <row r="13" ht="20" customHeight="1" spans="1:8">
      <c r="A13" s="23">
        <v>11</v>
      </c>
      <c r="B13" s="9" t="s">
        <v>140</v>
      </c>
      <c r="C13" s="9">
        <v>1</v>
      </c>
      <c r="D13" s="9">
        <v>3</v>
      </c>
      <c r="E13" s="26">
        <f t="shared" si="0"/>
        <v>29.925</v>
      </c>
      <c r="F13" s="26">
        <f t="shared" si="1"/>
        <v>20.475</v>
      </c>
      <c r="G13" s="26">
        <f t="shared" si="2"/>
        <v>12.6</v>
      </c>
      <c r="H13" s="27">
        <f t="shared" si="3"/>
        <v>63</v>
      </c>
    </row>
    <row r="14" s="24" customFormat="1" ht="20" customHeight="1" spans="1:8">
      <c r="A14" s="23">
        <v>12</v>
      </c>
      <c r="B14" s="9" t="s">
        <v>141</v>
      </c>
      <c r="C14" s="9">
        <v>9</v>
      </c>
      <c r="D14" s="9">
        <v>17.7</v>
      </c>
      <c r="E14" s="26">
        <f t="shared" si="0"/>
        <v>176.5575</v>
      </c>
      <c r="F14" s="26">
        <f t="shared" si="1"/>
        <v>120.8025</v>
      </c>
      <c r="G14" s="26">
        <f t="shared" si="2"/>
        <v>74.34</v>
      </c>
      <c r="H14" s="27">
        <f t="shared" si="3"/>
        <v>371.7</v>
      </c>
    </row>
    <row r="15" ht="20" customHeight="1" spans="1:8">
      <c r="A15" s="23">
        <v>13</v>
      </c>
      <c r="B15" s="9" t="s">
        <v>142</v>
      </c>
      <c r="C15" s="9">
        <v>9</v>
      </c>
      <c r="D15" s="9">
        <v>44.8</v>
      </c>
      <c r="E15" s="26">
        <f t="shared" si="0"/>
        <v>446.88</v>
      </c>
      <c r="F15" s="26">
        <f t="shared" si="1"/>
        <v>305.76</v>
      </c>
      <c r="G15" s="26">
        <f t="shared" si="2"/>
        <v>188.16</v>
      </c>
      <c r="H15" s="27">
        <f t="shared" si="3"/>
        <v>940.8</v>
      </c>
    </row>
    <row r="16" ht="20" customHeight="1" spans="1:8">
      <c r="A16" s="23">
        <v>14</v>
      </c>
      <c r="B16" s="9" t="s">
        <v>143</v>
      </c>
      <c r="C16" s="9">
        <v>16</v>
      </c>
      <c r="D16" s="9">
        <v>36.1</v>
      </c>
      <c r="E16" s="26">
        <f t="shared" si="0"/>
        <v>360.0975</v>
      </c>
      <c r="F16" s="26">
        <f t="shared" si="1"/>
        <v>246.3825</v>
      </c>
      <c r="G16" s="26">
        <f t="shared" si="2"/>
        <v>151.62</v>
      </c>
      <c r="H16" s="27">
        <f t="shared" si="3"/>
        <v>758.1</v>
      </c>
    </row>
    <row r="17" ht="20" customHeight="1" spans="1:8">
      <c r="A17" s="23">
        <v>15</v>
      </c>
      <c r="B17" s="9" t="s">
        <v>144</v>
      </c>
      <c r="C17" s="9">
        <v>3</v>
      </c>
      <c r="D17" s="9">
        <v>7.3</v>
      </c>
      <c r="E17" s="26">
        <f t="shared" si="0"/>
        <v>72.8175</v>
      </c>
      <c r="F17" s="26">
        <f t="shared" si="1"/>
        <v>49.8225</v>
      </c>
      <c r="G17" s="26">
        <f t="shared" si="2"/>
        <v>30.66</v>
      </c>
      <c r="H17" s="27">
        <f t="shared" si="3"/>
        <v>153.3</v>
      </c>
    </row>
    <row r="18" ht="20" customHeight="1" spans="1:8">
      <c r="A18" s="23">
        <v>16</v>
      </c>
      <c r="B18" s="9" t="s">
        <v>145</v>
      </c>
      <c r="C18" s="9">
        <v>6</v>
      </c>
      <c r="D18" s="9">
        <v>17.7</v>
      </c>
      <c r="E18" s="26">
        <f t="shared" si="0"/>
        <v>176.5575</v>
      </c>
      <c r="F18" s="26">
        <f t="shared" si="1"/>
        <v>120.8025</v>
      </c>
      <c r="G18" s="26">
        <f t="shared" si="2"/>
        <v>74.34</v>
      </c>
      <c r="H18" s="27">
        <f t="shared" si="3"/>
        <v>371.7</v>
      </c>
    </row>
    <row r="19" ht="20" customHeight="1" spans="1:8">
      <c r="A19" s="23">
        <v>17</v>
      </c>
      <c r="B19" s="9" t="s">
        <v>146</v>
      </c>
      <c r="C19" s="9">
        <v>5</v>
      </c>
      <c r="D19" s="9">
        <v>8.5</v>
      </c>
      <c r="E19" s="26">
        <f t="shared" si="0"/>
        <v>84.7875</v>
      </c>
      <c r="F19" s="26">
        <f t="shared" si="1"/>
        <v>58.0125</v>
      </c>
      <c r="G19" s="26">
        <f t="shared" si="2"/>
        <v>35.7</v>
      </c>
      <c r="H19" s="27">
        <f t="shared" si="3"/>
        <v>178.5</v>
      </c>
    </row>
    <row r="20" ht="20" customHeight="1" spans="1:8">
      <c r="A20" s="23">
        <v>18</v>
      </c>
      <c r="B20" s="9" t="s">
        <v>147</v>
      </c>
      <c r="C20" s="9">
        <v>4</v>
      </c>
      <c r="D20" s="9">
        <v>17.1</v>
      </c>
      <c r="E20" s="26">
        <f t="shared" si="0"/>
        <v>170.5725</v>
      </c>
      <c r="F20" s="26">
        <f t="shared" si="1"/>
        <v>116.7075</v>
      </c>
      <c r="G20" s="26">
        <f t="shared" si="2"/>
        <v>71.82</v>
      </c>
      <c r="H20" s="27">
        <f t="shared" si="3"/>
        <v>359.1</v>
      </c>
    </row>
    <row r="21" ht="20" customHeight="1" spans="1:8">
      <c r="A21" s="23">
        <v>19</v>
      </c>
      <c r="B21" s="9" t="s">
        <v>148</v>
      </c>
      <c r="C21" s="9">
        <v>3</v>
      </c>
      <c r="D21" s="9">
        <v>7.9</v>
      </c>
      <c r="E21" s="26">
        <f t="shared" si="0"/>
        <v>78.8025</v>
      </c>
      <c r="F21" s="26">
        <f t="shared" si="1"/>
        <v>53.9175</v>
      </c>
      <c r="G21" s="26">
        <f t="shared" si="2"/>
        <v>33.18</v>
      </c>
      <c r="H21" s="27">
        <f t="shared" si="3"/>
        <v>165.9</v>
      </c>
    </row>
    <row r="22" ht="20" customHeight="1" spans="1:8">
      <c r="A22" s="23">
        <v>20</v>
      </c>
      <c r="B22" s="9" t="s">
        <v>149</v>
      </c>
      <c r="C22" s="9">
        <v>7</v>
      </c>
      <c r="D22" s="9">
        <v>32.6</v>
      </c>
      <c r="E22" s="26">
        <f t="shared" si="0"/>
        <v>325.185</v>
      </c>
      <c r="F22" s="26">
        <f t="shared" si="1"/>
        <v>222.495</v>
      </c>
      <c r="G22" s="26">
        <f t="shared" si="2"/>
        <v>136.92</v>
      </c>
      <c r="H22" s="27">
        <f t="shared" si="3"/>
        <v>684.6</v>
      </c>
    </row>
    <row r="23" s="24" customFormat="1" ht="20" customHeight="1" spans="1:8">
      <c r="A23" s="23">
        <v>21</v>
      </c>
      <c r="B23" s="9" t="s">
        <v>150</v>
      </c>
      <c r="C23" s="9">
        <v>2</v>
      </c>
      <c r="D23" s="9">
        <v>3.9</v>
      </c>
      <c r="E23" s="26">
        <f t="shared" si="0"/>
        <v>38.9025</v>
      </c>
      <c r="F23" s="26">
        <f t="shared" si="1"/>
        <v>26.6175</v>
      </c>
      <c r="G23" s="26">
        <f t="shared" si="2"/>
        <v>16.38</v>
      </c>
      <c r="H23" s="27">
        <f t="shared" si="3"/>
        <v>81.9</v>
      </c>
    </row>
    <row r="24" ht="20" customHeight="1" spans="1:8">
      <c r="A24" s="23">
        <v>22</v>
      </c>
      <c r="B24" s="9" t="s">
        <v>151</v>
      </c>
      <c r="C24" s="9">
        <v>7</v>
      </c>
      <c r="D24" s="9">
        <v>27</v>
      </c>
      <c r="E24" s="26">
        <f t="shared" si="0"/>
        <v>269.325</v>
      </c>
      <c r="F24" s="26">
        <f t="shared" si="1"/>
        <v>184.275</v>
      </c>
      <c r="G24" s="26">
        <f t="shared" si="2"/>
        <v>113.4</v>
      </c>
      <c r="H24" s="27">
        <f t="shared" si="3"/>
        <v>567</v>
      </c>
    </row>
    <row r="25" customFormat="1" ht="20" customHeight="1" spans="1:8">
      <c r="A25" s="23">
        <v>23</v>
      </c>
      <c r="B25" s="28" t="s">
        <v>152</v>
      </c>
      <c r="C25" s="9">
        <v>3</v>
      </c>
      <c r="D25" s="9">
        <v>3</v>
      </c>
      <c r="E25" s="26">
        <f t="shared" si="0"/>
        <v>29.925</v>
      </c>
      <c r="F25" s="26">
        <f t="shared" si="1"/>
        <v>20.475</v>
      </c>
      <c r="G25" s="26">
        <f t="shared" si="2"/>
        <v>12.6</v>
      </c>
      <c r="H25" s="27">
        <f t="shared" si="3"/>
        <v>63</v>
      </c>
    </row>
    <row r="26" customFormat="1" ht="20" customHeight="1" spans="1:8">
      <c r="A26" s="23">
        <v>24</v>
      </c>
      <c r="B26" s="28" t="s">
        <v>153</v>
      </c>
      <c r="C26" s="9">
        <v>22</v>
      </c>
      <c r="D26" s="9">
        <v>64.3</v>
      </c>
      <c r="E26" s="26">
        <f t="shared" si="0"/>
        <v>641.3925</v>
      </c>
      <c r="F26" s="26">
        <f t="shared" si="1"/>
        <v>438.8475</v>
      </c>
      <c r="G26" s="26">
        <f t="shared" si="2"/>
        <v>270.06</v>
      </c>
      <c r="H26" s="27">
        <f t="shared" si="3"/>
        <v>1350.3</v>
      </c>
    </row>
    <row r="27" customFormat="1" ht="20" customHeight="1" spans="1:8">
      <c r="A27" s="23">
        <v>25</v>
      </c>
      <c r="B27" s="28" t="s">
        <v>154</v>
      </c>
      <c r="C27" s="9">
        <v>18</v>
      </c>
      <c r="D27" s="9">
        <v>70.3</v>
      </c>
      <c r="E27" s="26">
        <f t="shared" si="0"/>
        <v>701.2425</v>
      </c>
      <c r="F27" s="26">
        <f t="shared" si="1"/>
        <v>479.7975</v>
      </c>
      <c r="G27" s="26">
        <f t="shared" si="2"/>
        <v>295.26</v>
      </c>
      <c r="H27" s="27">
        <f t="shared" si="3"/>
        <v>1476.3</v>
      </c>
    </row>
    <row r="28" customFormat="1" ht="20" customHeight="1" spans="1:8">
      <c r="A28" s="23">
        <v>26</v>
      </c>
      <c r="B28" s="28" t="s">
        <v>155</v>
      </c>
      <c r="C28" s="9">
        <v>6</v>
      </c>
      <c r="D28" s="9">
        <v>15</v>
      </c>
      <c r="E28" s="26">
        <f t="shared" si="0"/>
        <v>149.625</v>
      </c>
      <c r="F28" s="26">
        <f t="shared" si="1"/>
        <v>102.375</v>
      </c>
      <c r="G28" s="26">
        <f t="shared" si="2"/>
        <v>63</v>
      </c>
      <c r="H28" s="27">
        <f t="shared" si="3"/>
        <v>315</v>
      </c>
    </row>
    <row r="29" s="25" customFormat="1" ht="20" customHeight="1" spans="1:8">
      <c r="A29" s="12" t="s">
        <v>20</v>
      </c>
      <c r="B29" s="13"/>
      <c r="C29" s="14">
        <f t="shared" ref="C29:H29" si="4">SUM(C3:C28)</f>
        <v>196</v>
      </c>
      <c r="D29" s="14">
        <f t="shared" si="4"/>
        <v>585.5</v>
      </c>
      <c r="E29" s="29">
        <f t="shared" si="4"/>
        <v>5840.3625</v>
      </c>
      <c r="F29" s="29">
        <f t="shared" si="4"/>
        <v>3996.0375</v>
      </c>
      <c r="G29" s="29">
        <f t="shared" si="4"/>
        <v>2459.1</v>
      </c>
      <c r="H29" s="29">
        <f t="shared" si="4"/>
        <v>12295.5</v>
      </c>
    </row>
    <row r="30" s="2" customFormat="1" ht="15" customHeight="1" spans="5:7">
      <c r="E30" s="16"/>
      <c r="F30" s="16"/>
      <c r="G30" s="16"/>
    </row>
    <row r="31" s="2" customFormat="1" ht="29.25" customHeight="1" spans="1:8">
      <c r="A31" s="17" t="s">
        <v>156</v>
      </c>
      <c r="B31" s="17"/>
      <c r="C31" s="17"/>
      <c r="D31" s="17"/>
      <c r="E31" s="17"/>
      <c r="F31" s="17"/>
      <c r="G31" s="17"/>
      <c r="H31" s="17"/>
    </row>
    <row r="32" s="2" customFormat="1" customHeight="1" spans="5:7">
      <c r="E32" s="16"/>
      <c r="F32" s="16"/>
      <c r="G32" s="16"/>
    </row>
    <row r="33" s="2" customFormat="1" ht="29.25" customHeight="1" spans="1:8">
      <c r="A33" s="18" t="s">
        <v>69</v>
      </c>
      <c r="B33" s="19"/>
      <c r="C33" s="19"/>
      <c r="D33" s="19"/>
      <c r="E33" s="20"/>
      <c r="F33" s="21" t="s">
        <v>35</v>
      </c>
      <c r="G33" s="20"/>
      <c r="H33" s="19"/>
    </row>
    <row r="34" s="2" customFormat="1" ht="19" customHeight="1" spans="1:8">
      <c r="A34" s="19"/>
      <c r="B34" s="19"/>
      <c r="C34" s="19"/>
      <c r="D34" s="19"/>
      <c r="E34" s="20"/>
      <c r="F34" s="20"/>
      <c r="G34" s="20"/>
      <c r="H34" s="19"/>
    </row>
    <row r="35" s="2" customFormat="1" ht="22" customHeight="1" spans="1:8">
      <c r="A35" s="18" t="s">
        <v>36</v>
      </c>
      <c r="B35" s="19"/>
      <c r="C35" s="19"/>
      <c r="D35" s="19"/>
      <c r="E35" s="20"/>
      <c r="F35" s="20"/>
      <c r="G35" s="20"/>
      <c r="H35" s="19"/>
    </row>
  </sheetData>
  <mergeCells count="3">
    <mergeCell ref="A1:H1"/>
    <mergeCell ref="A29:B29"/>
    <mergeCell ref="A31:H31"/>
  </mergeCells>
  <conditionalFormatting sqref="B1">
    <cfRule type="duplicateValues" dxfId="0" priority="1"/>
  </conditionalFormatting>
  <pageMargins left="0.471527777777778" right="0.349305555555556" top="0.313888888888889" bottom="0.196527777777778" header="0.379166666666667" footer="0.1562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汇总表-申请资金用</vt:lpstr>
      <vt:lpstr>承留</vt:lpstr>
      <vt:lpstr>大峪</vt:lpstr>
      <vt:lpstr>克井</vt:lpstr>
      <vt:lpstr>梨林</vt:lpstr>
      <vt:lpstr>坡头</vt:lpstr>
      <vt:lpstr>邵原</vt:lpstr>
      <vt:lpstr>思礼</vt:lpstr>
      <vt:lpstr>王屋</vt:lpstr>
      <vt:lpstr>下冶</vt:lpstr>
      <vt:lpstr>轵城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李亚云</cp:lastModifiedBy>
  <dcterms:created xsi:type="dcterms:W3CDTF">2008-09-11T17:22:00Z</dcterms:created>
  <cp:lastPrinted>2018-03-17T08:11:00Z</cp:lastPrinted>
  <dcterms:modified xsi:type="dcterms:W3CDTF">2019-03-12T10:05:25Z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